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0" windowWidth="8460" windowHeight="6030" activeTab="0"/>
  </bookViews>
  <sheets>
    <sheet name="Consulta" sheetId="1" r:id="rId1"/>
    <sheet name="Paises" sheetId="2" r:id="rId2"/>
    <sheet name="Medicamentos" sheetId="3" r:id="rId3"/>
    <sheet name="Biblioteca" sheetId="4" r:id="rId4"/>
    <sheet name="Botão de opção" sheetId="5" r:id="rId5"/>
    <sheet name="Caixa de Seleção" sheetId="6" r:id="rId6"/>
    <sheet name="Índice" sheetId="7" r:id="rId7"/>
  </sheets>
  <definedNames>
    <definedName name="Dados">'Paises'!$A$1:$C$197</definedName>
    <definedName name="Paises">'Paises'!$A$2:$C$197</definedName>
  </definedNames>
  <calcPr fullCalcOnLoad="1"/>
</workbook>
</file>

<file path=xl/sharedStrings.xml><?xml version="1.0" encoding="utf-8"?>
<sst xmlns="http://schemas.openxmlformats.org/spreadsheetml/2006/main" count="1260" uniqueCount="735">
  <si>
    <t>TITULO</t>
  </si>
  <si>
    <t>AUTORES</t>
  </si>
  <si>
    <t>EDITORA</t>
  </si>
  <si>
    <t>ASSUNTO</t>
  </si>
  <si>
    <t>Erich Fromm</t>
  </si>
  <si>
    <t>FENOMENOLOGIA</t>
  </si>
  <si>
    <t>CONSTRUTIVISMO</t>
  </si>
  <si>
    <t>A Criança diante do mundo na idade da aprendizagem escolar</t>
  </si>
  <si>
    <t>P. Vayer</t>
  </si>
  <si>
    <t>Artes Médicas</t>
  </si>
  <si>
    <t>AVALIAÇÃO PSICOPEDAGÓGICA</t>
  </si>
  <si>
    <t>A Evolução Criadora</t>
  </si>
  <si>
    <t>Henri Bergson - Trad. Bento Prado Neto</t>
  </si>
  <si>
    <t>Martins Fontes</t>
  </si>
  <si>
    <t>FILOSOFIA</t>
  </si>
  <si>
    <t>Jean Piaget</t>
  </si>
  <si>
    <t>Zahar Editores</t>
  </si>
  <si>
    <t>A Inteligência da Complexidade</t>
  </si>
  <si>
    <t>Edgar Morin e Jean-Louis Le Moigne</t>
  </si>
  <si>
    <t>-</t>
  </si>
  <si>
    <t>A Ontologia da Realidade</t>
  </si>
  <si>
    <t>Humberto Maturana</t>
  </si>
  <si>
    <t>Editora UFMG</t>
  </si>
  <si>
    <t>Claude Lévi-Strauss</t>
  </si>
  <si>
    <t>Tempo Brasileiro</t>
  </si>
  <si>
    <t>ANTROPOLOGIA</t>
  </si>
  <si>
    <t>Vozes</t>
  </si>
  <si>
    <t>Casa do Psicólogo</t>
  </si>
  <si>
    <t>Construção do Real na Criança</t>
  </si>
  <si>
    <t>EPU</t>
  </si>
  <si>
    <t>Interpretação dos Desenhos Infantis</t>
  </si>
  <si>
    <t>Daniel Widlöcher</t>
  </si>
  <si>
    <t>DIAGNÓSTICO PSICOLÓGICO</t>
  </si>
  <si>
    <t>Novas Formas do Amor - O Casamento e Suas Alternativas</t>
  </si>
  <si>
    <t>Carl R. Rogers</t>
  </si>
  <si>
    <t>Livraria José Olympio</t>
  </si>
  <si>
    <t>O Comportamento hiperativo na infância</t>
  </si>
  <si>
    <t>Ryon Braga</t>
  </si>
  <si>
    <t>Conscientia</t>
  </si>
  <si>
    <t>O Coração do Homem - Seu Gênio para o Bem e para o Mal</t>
  </si>
  <si>
    <t>O Deficiente Auditivo e a Escola: Relatos de Algumas Experiências</t>
  </si>
  <si>
    <t>Clay Rienzo Balieiro</t>
  </si>
  <si>
    <t>PUC</t>
  </si>
  <si>
    <t>Surdez e Deficiência Auditiva - a trajetória da infância à idade adulta</t>
  </si>
  <si>
    <t>Vera Regina J.R. M. Fonseca</t>
  </si>
  <si>
    <t>Testes Projetivos Gráficos no Diagnóstico Psicológico</t>
  </si>
  <si>
    <t>Odette Lourenção Van Kolck</t>
  </si>
  <si>
    <t>Ásia</t>
  </si>
  <si>
    <t>Europa</t>
  </si>
  <si>
    <t>Luanda</t>
  </si>
  <si>
    <t xml:space="preserve">St. John's </t>
  </si>
  <si>
    <t>América Central</t>
  </si>
  <si>
    <t>Argel</t>
  </si>
  <si>
    <t>América do Sul</t>
  </si>
  <si>
    <t>Oceania</t>
  </si>
  <si>
    <t xml:space="preserve">Nassau </t>
  </si>
  <si>
    <t xml:space="preserve">Bridgetown </t>
  </si>
  <si>
    <t xml:space="preserve">Belmopan </t>
  </si>
  <si>
    <t>Porto Novo</t>
  </si>
  <si>
    <t>América do Norte</t>
  </si>
  <si>
    <t>Gaborone</t>
  </si>
  <si>
    <t>Uagadugu</t>
  </si>
  <si>
    <t>Bujumbura</t>
  </si>
  <si>
    <t>Praia</t>
  </si>
  <si>
    <t>Iaundé</t>
  </si>
  <si>
    <t>Ndjamena</t>
  </si>
  <si>
    <t>Abidjan</t>
  </si>
  <si>
    <t xml:space="preserve">San José </t>
  </si>
  <si>
    <t xml:space="preserve">Havana </t>
  </si>
  <si>
    <t>Djibuti</t>
  </si>
  <si>
    <t xml:space="preserve">Roseau </t>
  </si>
  <si>
    <t>Cairo</t>
  </si>
  <si>
    <t xml:space="preserve">San Salvador </t>
  </si>
  <si>
    <t>Asmara</t>
  </si>
  <si>
    <t>Adis Abeba</t>
  </si>
  <si>
    <t>Libreville</t>
  </si>
  <si>
    <t>Banjul</t>
  </si>
  <si>
    <t>Acra</t>
  </si>
  <si>
    <t xml:space="preserve">St. George's </t>
  </si>
  <si>
    <t>Cidade da Guatemala</t>
  </si>
  <si>
    <t>Conacri</t>
  </si>
  <si>
    <t>Bissau</t>
  </si>
  <si>
    <t xml:space="preserve">Porto Príncipe </t>
  </si>
  <si>
    <t xml:space="preserve">Tegucigalpa </t>
  </si>
  <si>
    <t>Moroni</t>
  </si>
  <si>
    <t xml:space="preserve">Kingston </t>
  </si>
  <si>
    <t>Maseru</t>
  </si>
  <si>
    <t>Monróvia</t>
  </si>
  <si>
    <t>Trípoli</t>
  </si>
  <si>
    <t>Antananarivo</t>
  </si>
  <si>
    <t>Lilongue</t>
  </si>
  <si>
    <t>Bamaco</t>
  </si>
  <si>
    <t>Rabat</t>
  </si>
  <si>
    <t>Port Louis</t>
  </si>
  <si>
    <t>Nuakchott</t>
  </si>
  <si>
    <t>Maputo</t>
  </si>
  <si>
    <t>Windhoek</t>
  </si>
  <si>
    <t xml:space="preserve">Manágua </t>
  </si>
  <si>
    <t>Niamei</t>
  </si>
  <si>
    <t xml:space="preserve"> Abuja</t>
  </si>
  <si>
    <t xml:space="preserve">Cidade do Panamá </t>
  </si>
  <si>
    <t xml:space="preserve">San Juan </t>
  </si>
  <si>
    <t>Nairobi</t>
  </si>
  <si>
    <t>Kinshasa</t>
  </si>
  <si>
    <t>Brazzaville</t>
  </si>
  <si>
    <t>Bangui</t>
  </si>
  <si>
    <t xml:space="preserve">Santo Domingo </t>
  </si>
  <si>
    <t>Kigali</t>
  </si>
  <si>
    <t>São Tomé</t>
  </si>
  <si>
    <t xml:space="preserve">Castries </t>
  </si>
  <si>
    <t xml:space="preserve">Basse-Terre </t>
  </si>
  <si>
    <t xml:space="preserve">Kingstown </t>
  </si>
  <si>
    <t>Dacar</t>
  </si>
  <si>
    <t>Freetown</t>
  </si>
  <si>
    <t>Vitória</t>
  </si>
  <si>
    <t>Mogadíscio</t>
  </si>
  <si>
    <t>Mbabane</t>
  </si>
  <si>
    <t>Cartum</t>
  </si>
  <si>
    <t>Dodoma</t>
  </si>
  <si>
    <t>Lomé</t>
  </si>
  <si>
    <t>Túnis</t>
  </si>
  <si>
    <t>Ancara</t>
  </si>
  <si>
    <t>Campala</t>
  </si>
  <si>
    <t>Lusaka</t>
  </si>
  <si>
    <t>Harare</t>
  </si>
  <si>
    <t>África do Sul</t>
  </si>
  <si>
    <t>Pretória</t>
  </si>
  <si>
    <t>Guiné Equatorial</t>
  </si>
  <si>
    <t>Malabo</t>
  </si>
  <si>
    <t>Afeganistão</t>
  </si>
  <si>
    <t>Albânia</t>
  </si>
  <si>
    <t>Alemanha</t>
  </si>
  <si>
    <t>Andorra</t>
  </si>
  <si>
    <t>Angola</t>
  </si>
  <si>
    <t>Antiquá e Barbuda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</si>
  <si>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</si>
  <si>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</si>
  <si>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</si>
  <si>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</si>
  <si>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</si>
  <si>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</si>
  <si>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</si>
  <si>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</si>
  <si>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Bangadlesh</t>
  </si>
  <si>
    <t>Barbados</t>
  </si>
  <si>
    <t>Barein</t>
  </si>
  <si>
    <t>Belarus</t>
  </si>
  <si>
    <t>Bélgica</t>
  </si>
  <si>
    <t>Belize</t>
  </si>
  <si>
    <t>Benin</t>
  </si>
  <si>
    <t>Bermudas</t>
  </si>
  <si>
    <t>Bolívia</t>
  </si>
  <si>
    <t>Bósnia Hezergóvina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</si>
  <si>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</si>
  <si>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</si>
  <si>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</si>
  <si>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</si>
  <si>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</si>
  <si>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</si>
  <si>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</si>
  <si>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</si>
  <si>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</si>
  <si>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</si>
  <si>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</si>
  <si>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</si>
  <si>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</si>
  <si>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</si>
  <si>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</si>
  <si>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</si>
  <si>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Cingapura</t>
  </si>
  <si>
    <t>Colômbia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</si>
  <si>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</si>
  <si>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</si>
  <si>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</si>
  <si>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</si>
  <si>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</si>
  <si>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</si>
  <si>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</si>
  <si>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Dominica</t>
  </si>
  <si>
    <t>Egito</t>
  </si>
  <si>
    <t>El Salvador</t>
  </si>
  <si>
    <t>Emirados Árabes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</si>
  <si>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</si>
  <si>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</si>
  <si>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</si>
  <si>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</si>
  <si>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</si>
  <si>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</si>
  <si>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</si>
  <si>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</si>
  <si>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</si>
  <si>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</si>
  <si>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</si>
  <si>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</si>
  <si>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</si>
  <si>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</si>
  <si>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</si>
  <si>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</si>
  <si>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</si>
  <si>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</si>
  <si>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Groelândia</t>
  </si>
  <si>
    <t>Guatemala</t>
  </si>
  <si>
    <t>Guiana</t>
  </si>
  <si>
    <t>Guiana Francesa</t>
  </si>
  <si>
    <t>Guiné</t>
  </si>
  <si>
    <t>Guiné Bissau</t>
  </si>
  <si>
    <t>Haiti</t>
  </si>
  <si>
    <t>Holanda</t>
  </si>
  <si>
    <t>Honduras</t>
  </si>
  <si>
    <t>Hungria</t>
  </si>
  <si>
    <t>Iemên</t>
  </si>
  <si>
    <t>Ilhas Comores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</si>
  <si>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</si>
  <si>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</si>
  <si>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</si>
  <si>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</si>
  <si>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</si>
  <si>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</si>
  <si>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</si>
  <si>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</si>
  <si>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</si>
  <si>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</si>
  <si>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Iugoslávia</t>
  </si>
  <si>
    <t>Jamaica</t>
  </si>
  <si>
    <t>Japão</t>
  </si>
  <si>
    <t>Jordânia</t>
  </si>
  <si>
    <t>Kiribati</t>
  </si>
  <si>
    <t>Kuwait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</si>
  <si>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</si>
  <si>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</si>
  <si>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</si>
  <si>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</si>
  <si>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</si>
  <si>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</si>
  <si>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</si>
  <si>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</si>
  <si>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</si>
  <si>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</si>
  <si>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</si>
  <si>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</si>
  <si>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</si>
  <si>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</si>
  <si>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</si>
  <si>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</si>
  <si>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Maurício</t>
  </si>
  <si>
    <t>Mauritânia</t>
  </si>
  <si>
    <t>México</t>
  </si>
  <si>
    <t>Micronésia</t>
  </si>
  <si>
    <t>Moçambique</t>
  </si>
  <si>
    <t>Moldávia</t>
  </si>
  <si>
    <t>Mônaco</t>
  </si>
  <si>
    <t>Mongólia</t>
  </si>
  <si>
    <t>Myanma</t>
  </si>
  <si>
    <t>Namíbia</t>
  </si>
  <si>
    <t>Nauru</t>
  </si>
  <si>
    <t>Nepal</t>
  </si>
  <si>
    <t>Nicarágua</t>
  </si>
  <si>
    <t>Niger</t>
  </si>
  <si>
    <t>Nigéria</t>
  </si>
  <si>
    <t>Noruega</t>
  </si>
  <si>
    <t>Nova Zelândia</t>
  </si>
  <si>
    <t>Omã</t>
  </si>
  <si>
    <t>Palau</t>
  </si>
  <si>
    <t>Panamá</t>
  </si>
  <si>
    <t>Papua - Nova Guiné</t>
  </si>
  <si>
    <t>Paquistão</t>
  </si>
  <si>
    <t>Paraguai</t>
  </si>
  <si>
    <t>Peru</t>
  </si>
  <si>
    <t>Polônia</t>
  </si>
  <si>
    <t>Porto Rico</t>
  </si>
  <si>
    <t>Portugal</t>
  </si>
  <si>
    <t>Qatar</t>
  </si>
  <si>
    <t>Quênia</t>
  </si>
  <si>
    <t>Quirquistão</t>
  </si>
  <si>
    <t>Reino Unido</t>
  </si>
  <si>
    <t>Rep. Demo. do Congo</t>
  </si>
  <si>
    <t>Rep. Pop. do Congo</t>
  </si>
  <si>
    <t>Repúbl.Centro Africana</t>
  </si>
  <si>
    <t>República Dominicana</t>
  </si>
  <si>
    <t>República Theca</t>
  </si>
  <si>
    <t>Romênia</t>
  </si>
  <si>
    <t>Ruanda</t>
  </si>
  <si>
    <t>Rússia</t>
  </si>
  <si>
    <t>S.Tomé e Príncipe</t>
  </si>
  <si>
    <t>Samoa</t>
  </si>
  <si>
    <t>San Marino</t>
  </si>
  <si>
    <t>Santa Lúcia</t>
  </si>
  <si>
    <t>São Cristóvão e Nevis</t>
  </si>
  <si>
    <t>São Vicente e Granadinas</t>
  </si>
  <si>
    <t>Senegal</t>
  </si>
  <si>
    <t>Serra Leoa</t>
  </si>
  <si>
    <t>Seycheles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</si>
  <si>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</si>
  <si>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</si>
  <si>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</si>
  <si>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</si>
  <si>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</si>
  <si>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</si>
  <si>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</si>
  <si>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</si>
  <si>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</si>
  <si>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</si>
  <si>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</si>
  <si>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</si>
  <si>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</si>
  <si>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</si>
  <si>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</si>
  <si>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</si>
  <si>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</si>
  <si>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</si>
  <si>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</si>
  <si>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Ucrania</t>
  </si>
  <si>
    <t>Uganda</t>
  </si>
  <si>
    <t>Uruguai</t>
  </si>
  <si>
    <t>Uzbequistão</t>
  </si>
  <si>
    <t>Vanuatu</t>
  </si>
  <si>
    <t>Vaticano</t>
  </si>
  <si>
    <t>Venezuela</t>
  </si>
  <si>
    <t>Vietnã</t>
  </si>
  <si>
    <t>Zâmbia</t>
  </si>
  <si>
    <t>Zimbábue</t>
  </si>
  <si>
    <t xml:space="preserve">Cabul </t>
  </si>
  <si>
    <t xml:space="preserve">Tirana </t>
  </si>
  <si>
    <t xml:space="preserve">Berlim </t>
  </si>
  <si>
    <t xml:space="preserve">Andorra la Vella </t>
  </si>
  <si>
    <t xml:space="preserve">Riad </t>
  </si>
  <si>
    <t xml:space="preserve">Buenos Aires </t>
  </si>
  <si>
    <t xml:space="preserve">Yerevan </t>
  </si>
  <si>
    <t xml:space="preserve">Canberra </t>
  </si>
  <si>
    <t xml:space="preserve">Viena </t>
  </si>
  <si>
    <t xml:space="preserve">Baku </t>
  </si>
  <si>
    <t xml:space="preserve">Daca </t>
  </si>
  <si>
    <t xml:space="preserve">Manama </t>
  </si>
  <si>
    <t xml:space="preserve">Polaminsk </t>
  </si>
  <si>
    <t xml:space="preserve">Bruxelas </t>
  </si>
  <si>
    <t xml:space="preserve">Hamilton </t>
  </si>
  <si>
    <t xml:space="preserve">La Paz </t>
  </si>
  <si>
    <t xml:space="preserve">Sarajevo </t>
  </si>
  <si>
    <t xml:space="preserve">Brasília </t>
  </si>
  <si>
    <t xml:space="preserve">Bandar Seri Begawan </t>
  </si>
  <si>
    <t xml:space="preserve">Sófia </t>
  </si>
  <si>
    <t xml:space="preserve">Timfú </t>
  </si>
  <si>
    <t xml:space="preserve">Phnom Penh </t>
  </si>
  <si>
    <t xml:space="preserve">Otawa </t>
  </si>
  <si>
    <t xml:space="preserve">Astana </t>
  </si>
  <si>
    <t xml:space="preserve">Santiago </t>
  </si>
  <si>
    <t xml:space="preserve">Pequim </t>
  </si>
  <si>
    <t xml:space="preserve">Nicósia </t>
  </si>
  <si>
    <t xml:space="preserve">Cingapura </t>
  </si>
  <si>
    <t xml:space="preserve">Bogotá </t>
  </si>
  <si>
    <t xml:space="preserve">Pyongyang </t>
  </si>
  <si>
    <t xml:space="preserve">Seul </t>
  </si>
  <si>
    <t xml:space="preserve">Zagreb </t>
  </si>
  <si>
    <t xml:space="preserve">Copenhague </t>
  </si>
  <si>
    <t xml:space="preserve">Abu Dhabi </t>
  </si>
  <si>
    <t xml:space="preserve">Bratislava </t>
  </si>
  <si>
    <t xml:space="preserve">Liubliana </t>
  </si>
  <si>
    <t xml:space="preserve">Madri </t>
  </si>
  <si>
    <t xml:space="preserve">Washington </t>
  </si>
  <si>
    <t xml:space="preserve">Tallinn </t>
  </si>
  <si>
    <t xml:space="preserve">Suva </t>
  </si>
  <si>
    <t xml:space="preserve">Manila </t>
  </si>
  <si>
    <t xml:space="preserve">Helsinque </t>
  </si>
  <si>
    <t xml:space="preserve">Paris </t>
  </si>
  <si>
    <t xml:space="preserve">Tbilisi </t>
  </si>
  <si>
    <t xml:space="preserve">Atenas </t>
  </si>
  <si>
    <t xml:space="preserve">Nuuk </t>
  </si>
  <si>
    <t xml:space="preserve">Georgetown </t>
  </si>
  <si>
    <t xml:space="preserve">Caiena </t>
  </si>
  <si>
    <t xml:space="preserve">Amsterdã </t>
  </si>
  <si>
    <t xml:space="preserve">Budapeste </t>
  </si>
  <si>
    <t xml:space="preserve">Sanaa </t>
  </si>
  <si>
    <t xml:space="preserve">Majuro </t>
  </si>
  <si>
    <t xml:space="preserve">Honiara </t>
  </si>
  <si>
    <t xml:space="preserve">Nova Délhi </t>
  </si>
  <si>
    <t xml:space="preserve">Jacarta </t>
  </si>
  <si>
    <t xml:space="preserve">Teerã </t>
  </si>
  <si>
    <t xml:space="preserve">Bagdá </t>
  </si>
  <si>
    <t xml:space="preserve">Dublin </t>
  </si>
  <si>
    <t xml:space="preserve">Reykjavik </t>
  </si>
  <si>
    <t xml:space="preserve">Telaviv </t>
  </si>
  <si>
    <t xml:space="preserve">Roma </t>
  </si>
  <si>
    <t xml:space="preserve">Belgrado </t>
  </si>
  <si>
    <t xml:space="preserve">Tóquio </t>
  </si>
  <si>
    <t xml:space="preserve">Amã </t>
  </si>
  <si>
    <t xml:space="preserve">Bairiki </t>
  </si>
  <si>
    <t xml:space="preserve">Cidade do Kuwait </t>
  </si>
  <si>
    <t xml:space="preserve">Vientiane </t>
  </si>
  <si>
    <t xml:space="preserve">Riga </t>
  </si>
  <si>
    <t xml:space="preserve">Beirute </t>
  </si>
  <si>
    <t xml:space="preserve">Vaduz </t>
  </si>
  <si>
    <t xml:space="preserve">Vilnius </t>
  </si>
  <si>
    <t xml:space="preserve">Luxemburgo </t>
  </si>
  <si>
    <t xml:space="preserve">Skopje </t>
  </si>
  <si>
    <t xml:space="preserve">Kuala Lumpur </t>
  </si>
  <si>
    <t xml:space="preserve">Male </t>
  </si>
  <si>
    <t xml:space="preserve">Valletta </t>
  </si>
  <si>
    <t xml:space="preserve">Cidade do México </t>
  </si>
  <si>
    <t xml:space="preserve">Palikir </t>
  </si>
  <si>
    <t xml:space="preserve">Chisinau </t>
  </si>
  <si>
    <t xml:space="preserve">Mônaco-Ville </t>
  </si>
  <si>
    <t xml:space="preserve">Ulan Bator </t>
  </si>
  <si>
    <t xml:space="preserve">Yangum </t>
  </si>
  <si>
    <t xml:space="preserve">Yaren </t>
  </si>
  <si>
    <t xml:space="preserve">Katmandú </t>
  </si>
  <si>
    <t xml:space="preserve">Oslo </t>
  </si>
  <si>
    <t xml:space="preserve">Wellington </t>
  </si>
  <si>
    <t xml:space="preserve">Mascate </t>
  </si>
  <si>
    <t xml:space="preserve">Koror </t>
  </si>
  <si>
    <t xml:space="preserve">Port Moresby </t>
  </si>
  <si>
    <t xml:space="preserve">Islamabad </t>
  </si>
  <si>
    <t xml:space="preserve">Assunção </t>
  </si>
  <si>
    <t xml:space="preserve">Lima </t>
  </si>
  <si>
    <t xml:space="preserve">Varsóvia </t>
  </si>
  <si>
    <t xml:space="preserve">Lisboa </t>
  </si>
  <si>
    <t xml:space="preserve">Doha </t>
  </si>
  <si>
    <t xml:space="preserve">Bishkek </t>
  </si>
  <si>
    <t xml:space="preserve">Londres </t>
  </si>
  <si>
    <t xml:space="preserve">Praga </t>
  </si>
  <si>
    <t xml:space="preserve">Bucareste </t>
  </si>
  <si>
    <t xml:space="preserve">Moscou </t>
  </si>
  <si>
    <t xml:space="preserve">Ápia </t>
  </si>
  <si>
    <t xml:space="preserve">San Marino </t>
  </si>
  <si>
    <t xml:space="preserve">Damasco </t>
  </si>
  <si>
    <t xml:space="preserve">Colombo </t>
  </si>
  <si>
    <t xml:space="preserve">Estocolmo </t>
  </si>
  <si>
    <t xml:space="preserve">Berna </t>
  </si>
  <si>
    <t xml:space="preserve">Dushanbe </t>
  </si>
  <si>
    <t xml:space="preserve">Bangcoc </t>
  </si>
  <si>
    <t xml:space="preserve">Taipé </t>
  </si>
  <si>
    <t xml:space="preserve">Nukualofa </t>
  </si>
  <si>
    <t xml:space="preserve">Port of Spain </t>
  </si>
  <si>
    <t xml:space="preserve">Ashkhabad </t>
  </si>
  <si>
    <t xml:space="preserve">Fongafale </t>
  </si>
  <si>
    <t xml:space="preserve">Kiev </t>
  </si>
  <si>
    <t xml:space="preserve">Montevidéu </t>
  </si>
  <si>
    <t xml:space="preserve">Tashkent </t>
  </si>
  <si>
    <t xml:space="preserve">Porto Vila </t>
  </si>
  <si>
    <t xml:space="preserve">Cidade do Vaticano </t>
  </si>
  <si>
    <t xml:space="preserve">Caracas </t>
  </si>
  <si>
    <t xml:space="preserve">Hanói </t>
  </si>
  <si>
    <t>Marrocos</t>
  </si>
  <si>
    <t>País</t>
  </si>
  <si>
    <t>Capital</t>
  </si>
  <si>
    <t>Continente</t>
  </si>
  <si>
    <t>Oriente Médio</t>
  </si>
  <si>
    <t>Quito</t>
  </si>
  <si>
    <t>África</t>
  </si>
  <si>
    <t xml:space="preserve">Vendedor </t>
  </si>
  <si>
    <t>Vendas</t>
  </si>
  <si>
    <t>Antonio</t>
  </si>
  <si>
    <t>Laura</t>
  </si>
  <si>
    <t>Carlos</t>
  </si>
  <si>
    <t>Controle de Vendas - Mês março de 2009</t>
  </si>
  <si>
    <t>Utilizando Botão de Opção</t>
  </si>
  <si>
    <t>1- Marque a opção correta para inserir um símbolo no texto:</t>
  </si>
  <si>
    <t>Gabarito</t>
  </si>
  <si>
    <t>Vinculado a Cx de Seleção</t>
  </si>
  <si>
    <t>Menu Formatar &gt; Fonte &gt; Efeitos de Texto</t>
  </si>
  <si>
    <t>Menu Ferramentas &gt; Personalizar &gt; Comandos</t>
  </si>
  <si>
    <t>Menu Inserir &gt; Símbolo</t>
  </si>
  <si>
    <t>Menu Inserir &gt; Campo</t>
  </si>
  <si>
    <t>Marque somente as questões corretas</t>
  </si>
  <si>
    <t>O Microsoft Word já vem com diversos modelos prontos para facilitar o trabalho do usuário.</t>
  </si>
  <si>
    <t xml:space="preserve">O Word permite que se destaque um texto de forma a ele ficar piscando na tela. </t>
  </si>
  <si>
    <t>Com o Word é possível inserir uma figura em um texto.</t>
  </si>
  <si>
    <t>Com o  Word é possível fazer cartazes e cartões comemorativos</t>
  </si>
  <si>
    <t>No menu “Inserir do Word” temos as opções:</t>
  </si>
  <si>
    <t>Quebra;</t>
  </si>
  <si>
    <t>Símbolo;</t>
  </si>
  <si>
    <t>Zoom;</t>
  </si>
  <si>
    <t>Cabeçalho e rodapé;</t>
  </si>
  <si>
    <t>Figura.</t>
  </si>
  <si>
    <t>Consulta Título</t>
  </si>
  <si>
    <t>Autor</t>
  </si>
  <si>
    <t>Editora</t>
  </si>
  <si>
    <t>Assunto</t>
  </si>
  <si>
    <t>Consulta Autor</t>
  </si>
  <si>
    <t>Título</t>
  </si>
  <si>
    <t>Antropologia EstruturaL</t>
  </si>
  <si>
    <t>MEDICAMENTO</t>
  </si>
  <si>
    <t>APRESENTAÇÃO</t>
  </si>
  <si>
    <t>UNIDADE DE CADASTRO</t>
  </si>
  <si>
    <t>PREÇO PROPOSTO (R$)</t>
  </si>
  <si>
    <t>Acetato de medroxiprogesterona</t>
  </si>
  <si>
    <t>150 mg/ml</t>
  </si>
  <si>
    <t>Ampola</t>
  </si>
  <si>
    <t>1,240</t>
  </si>
  <si>
    <t>Aciclovir</t>
  </si>
  <si>
    <t>200mg/comp.</t>
  </si>
  <si>
    <t>Comprimido</t>
  </si>
  <si>
    <t>0,280</t>
  </si>
  <si>
    <t>Ácido Acetilsalicílico</t>
  </si>
  <si>
    <t>500mg/comp.</t>
  </si>
  <si>
    <t>0,035</t>
  </si>
  <si>
    <t>100mg/comp.</t>
  </si>
  <si>
    <t>0,030</t>
  </si>
  <si>
    <t>Ácido Fólico</t>
  </si>
  <si>
    <t>5mg/comp.</t>
  </si>
  <si>
    <t>0,054</t>
  </si>
  <si>
    <t>Albendazol</t>
  </si>
  <si>
    <t>400mg/comp. mastigável</t>
  </si>
  <si>
    <t>0,560</t>
  </si>
  <si>
    <t>Alopurinol</t>
  </si>
  <si>
    <t>0,080</t>
  </si>
  <si>
    <t>Amiodarona</t>
  </si>
  <si>
    <t>0,200</t>
  </si>
  <si>
    <t>Amitriptilina(Cloridrato)</t>
  </si>
  <si>
    <t>25mg/comp.</t>
  </si>
  <si>
    <t>0,220</t>
  </si>
  <si>
    <t>Amoxicilina</t>
  </si>
  <si>
    <t>500mg/cáps.</t>
  </si>
  <si>
    <t>Cápsula</t>
  </si>
  <si>
    <t>0,190</t>
  </si>
  <si>
    <t>250mg/5ml/pó p/susp. oral</t>
  </si>
  <si>
    <t>Frasco 60 ml</t>
  </si>
  <si>
    <t>1,960</t>
  </si>
  <si>
    <t>Frasco 150 ml</t>
  </si>
  <si>
    <t>4,900</t>
  </si>
  <si>
    <t>Atenolol</t>
  </si>
  <si>
    <t>Azatioprina</t>
  </si>
  <si>
    <t>50mg/comp.</t>
  </si>
  <si>
    <t>1,400</t>
  </si>
  <si>
    <t>Azitromicina</t>
  </si>
  <si>
    <t>2,640</t>
  </si>
  <si>
    <t>Benzilpenicilina Benzatina</t>
  </si>
  <si>
    <t>1.200.000ui/pó p/sus. inj.</t>
  </si>
  <si>
    <t>Frasco-ampola</t>
  </si>
  <si>
    <t>1,500</t>
  </si>
  <si>
    <t>Benzilpenicilina Procaína+Potássica</t>
  </si>
  <si>
    <t>300.000+100.000ui/pó/sus. inj.</t>
  </si>
  <si>
    <t>Benzoato de Benzila</t>
  </si>
  <si>
    <t>200mg/ml/emulsão</t>
  </si>
  <si>
    <t>Frasco 100 ml</t>
  </si>
  <si>
    <t>1,100</t>
  </si>
  <si>
    <t>Biperideno</t>
  </si>
  <si>
    <t>2mg/comp.</t>
  </si>
  <si>
    <t>0,073</t>
  </si>
  <si>
    <t>Brometo de n-butilescopolamina</t>
  </si>
  <si>
    <t>10 mg/frasco</t>
  </si>
  <si>
    <t>frasco de 20 ml</t>
  </si>
  <si>
    <t>3,900</t>
  </si>
  <si>
    <t>Captopril</t>
  </si>
  <si>
    <t>25mg/comp. sulcado</t>
  </si>
  <si>
    <t>0,040</t>
  </si>
  <si>
    <t>Carbamazepina</t>
  </si>
  <si>
    <t>0,130</t>
  </si>
  <si>
    <t>Carbidopa + Levodopa</t>
  </si>
  <si>
    <t>25mg + 250mg/comp.</t>
  </si>
  <si>
    <t>0,480</t>
  </si>
  <si>
    <t>Cefalexina(Cloridrato ou Sal Sódico)</t>
  </si>
  <si>
    <t>0,400</t>
  </si>
  <si>
    <t>250mg/5ml/susp. oral</t>
  </si>
  <si>
    <t>4,960</t>
  </si>
  <si>
    <t>Frasco 125 ml</t>
  </si>
  <si>
    <t>10,000</t>
  </si>
  <si>
    <t>Cetoconazol</t>
  </si>
  <si>
    <t>0,230</t>
  </si>
  <si>
    <t>Ciprofloxacino</t>
  </si>
  <si>
    <t>0,380</t>
  </si>
  <si>
    <t>Cloreto de Potássio</t>
  </si>
  <si>
    <t>60mg/ml/xpe.</t>
  </si>
  <si>
    <t>1,880</t>
  </si>
  <si>
    <t>Cloreto de Sódio 0,9%</t>
  </si>
  <si>
    <t>9mg/ml/sol. nasal</t>
  </si>
  <si>
    <t>Frasco</t>
  </si>
  <si>
    <t>0,950</t>
  </si>
  <si>
    <t>Clorpromazina</t>
  </si>
  <si>
    <t>0,100</t>
  </si>
  <si>
    <t>0,125</t>
  </si>
  <si>
    <t>Dexametazona</t>
  </si>
  <si>
    <t>Crem.0,1%</t>
  </si>
  <si>
    <t>Tubo</t>
  </si>
  <si>
    <t>1,000</t>
  </si>
  <si>
    <t>Dexclorfeniramina(Maleato)</t>
  </si>
  <si>
    <t>0,060</t>
  </si>
  <si>
    <t>0,4mg/sol. Oral</t>
  </si>
  <si>
    <t>Frasco 120 ml</t>
  </si>
  <si>
    <t>2,070</t>
  </si>
  <si>
    <t>Diazepam</t>
  </si>
  <si>
    <t>5mg/comp.sulcado</t>
  </si>
  <si>
    <t>10mg/comp.sulcado</t>
  </si>
  <si>
    <t>Digoxina</t>
  </si>
  <si>
    <t>0,25mg/comp.</t>
  </si>
  <si>
    <t>Dipirona</t>
  </si>
  <si>
    <t>500mg/ml gts</t>
  </si>
  <si>
    <t>Frasco 10 ml</t>
  </si>
  <si>
    <t>0,700</t>
  </si>
  <si>
    <t>Doxiciclina</t>
  </si>
  <si>
    <t>Enalapril</t>
  </si>
  <si>
    <t>10mg/comp.</t>
  </si>
  <si>
    <t>20mg/comp.</t>
  </si>
  <si>
    <t>Enantato de Noretisterona+Valerato de Estradiol</t>
  </si>
  <si>
    <t>50mg+5mg/injetável</t>
  </si>
  <si>
    <t>Seringa 1 ml</t>
  </si>
  <si>
    <t>1,130</t>
  </si>
  <si>
    <t>Eritromicina(Estearato ou Etilsuccinato)</t>
  </si>
  <si>
    <t>125mg/5ml/susp. oral</t>
  </si>
  <si>
    <t>2,300</t>
  </si>
  <si>
    <t>500mg/comp./cáps.</t>
  </si>
  <si>
    <t>0,540</t>
  </si>
  <si>
    <t>Etinilestradiol+Levonorgestrel</t>
  </si>
  <si>
    <t>0,03mg+0,15mg/comp</t>
  </si>
  <si>
    <t>Cartela c/ 21 cápsulas</t>
  </si>
  <si>
    <t>0,420</t>
  </si>
  <si>
    <t>Fenitoína</t>
  </si>
  <si>
    <t>compimido</t>
  </si>
  <si>
    <t>Fenobarbital</t>
  </si>
  <si>
    <t>Fluconazol</t>
  </si>
  <si>
    <t>100mg/rev.</t>
  </si>
  <si>
    <t>150mg/rev.</t>
  </si>
  <si>
    <t>Furosemida</t>
  </si>
  <si>
    <t>40mg/comp.</t>
  </si>
  <si>
    <t>0,045</t>
  </si>
  <si>
    <t>Glibenclamida</t>
  </si>
  <si>
    <t>0,020</t>
  </si>
  <si>
    <t>Haloperidol</t>
  </si>
  <si>
    <t>1mg/comp.</t>
  </si>
  <si>
    <t>0,120</t>
  </si>
  <si>
    <t>2mg/ml/sol. oral</t>
  </si>
  <si>
    <t>Frasco 20 ml</t>
  </si>
  <si>
    <t>1,940</t>
  </si>
  <si>
    <t>Hidroclorotiazida</t>
  </si>
  <si>
    <t>Ibuprofeno</t>
  </si>
  <si>
    <t>300mg/comp.</t>
  </si>
  <si>
    <t>0,160</t>
  </si>
  <si>
    <t>Levonorgestrel</t>
  </si>
  <si>
    <t>0,75mg/comp.</t>
  </si>
  <si>
    <t>3,470</t>
  </si>
  <si>
    <t>Mebendazol</t>
  </si>
  <si>
    <t>0,050</t>
  </si>
  <si>
    <t>100mg/5ml/sup. Oral</t>
  </si>
  <si>
    <t>Frasco 30 ml</t>
  </si>
  <si>
    <t>Metformina</t>
  </si>
  <si>
    <t>850mg/comp.</t>
  </si>
  <si>
    <t>Metildopa</t>
  </si>
  <si>
    <t>250mg/comp.rev.</t>
  </si>
  <si>
    <t>0,170</t>
  </si>
  <si>
    <t>500mg/comp.rev.</t>
  </si>
  <si>
    <t>0,340</t>
  </si>
  <si>
    <t>Metoclopramida (Cloridrato)</t>
  </si>
  <si>
    <t>4mg/ml/sol.oral</t>
  </si>
  <si>
    <t>0,750</t>
  </si>
  <si>
    <t>Metronidazol</t>
  </si>
  <si>
    <t>250mg/comp.</t>
  </si>
  <si>
    <t>5% creme vaginal</t>
  </si>
  <si>
    <t>Tubo 50 gramas</t>
  </si>
  <si>
    <t>2,150</t>
  </si>
  <si>
    <t>Metronidazol (Benzoato)</t>
  </si>
  <si>
    <t>200mg/5ml/susp. oral</t>
  </si>
  <si>
    <t>2,400</t>
  </si>
  <si>
    <t>Miconazol (Nitrato)</t>
  </si>
  <si>
    <t>2%/locão</t>
  </si>
  <si>
    <t>1,860</t>
  </si>
  <si>
    <t>2%/pó</t>
  </si>
  <si>
    <t>4,950</t>
  </si>
  <si>
    <t>Monitrato de Isossorbida</t>
  </si>
  <si>
    <t>Neomicina (Sulfato) + Bacitracina (Zíncica)</t>
  </si>
  <si>
    <t>5mg + 250ui/g/pom.</t>
  </si>
  <si>
    <t>Tubo 10 gramas</t>
  </si>
  <si>
    <t>1,350</t>
  </si>
  <si>
    <t>Tubo 15 gramas</t>
  </si>
  <si>
    <t>2,020</t>
  </si>
  <si>
    <t>Nifedipina</t>
  </si>
  <si>
    <t>20mg/comp.lib.cont.</t>
  </si>
  <si>
    <t>Nistatina</t>
  </si>
  <si>
    <t>25.000 UI/crem. Vaginal</t>
  </si>
  <si>
    <t>Tubo 60 gramas</t>
  </si>
  <si>
    <t>2,280</t>
  </si>
  <si>
    <t>1,900</t>
  </si>
  <si>
    <t>100.000 UI/ml/ susp. Oral</t>
  </si>
  <si>
    <t>3,620</t>
  </si>
  <si>
    <t>Noretisterona</t>
  </si>
  <si>
    <t>0,35mg/comp.</t>
  </si>
  <si>
    <t>Cartela c/ 35 comprimidos</t>
  </si>
  <si>
    <t>0,500</t>
  </si>
  <si>
    <t>Omeprazol</t>
  </si>
  <si>
    <t>20mg/cáps.</t>
  </si>
  <si>
    <t>Paracetamol</t>
  </si>
  <si>
    <t>0,090</t>
  </si>
  <si>
    <t>200mg/ml/sol. Oral gts</t>
  </si>
  <si>
    <t>0,850</t>
  </si>
  <si>
    <t>Frasco 15 ml</t>
  </si>
  <si>
    <t>1,270</t>
  </si>
  <si>
    <t>100mg/ml/sol. oral gts.</t>
  </si>
  <si>
    <t>Prednisona</t>
  </si>
  <si>
    <t>0,180</t>
  </si>
  <si>
    <t>Prometazina (Cloridrato)</t>
  </si>
  <si>
    <t>Propranolol (Cloridrato)</t>
  </si>
  <si>
    <t>0,010</t>
  </si>
  <si>
    <t>Ranitidina</t>
  </si>
  <si>
    <t>150mg/comp.</t>
  </si>
  <si>
    <t>Sais p/ Reidratação Oral</t>
  </si>
  <si>
    <t>pó p/sol. Oral</t>
  </si>
  <si>
    <t>Envelope 27,9 gramas</t>
  </si>
  <si>
    <t>0,600</t>
  </si>
  <si>
    <t>Salbutamol (Sulfato)</t>
  </si>
  <si>
    <t>2mg/comp. Sulcado</t>
  </si>
  <si>
    <t>2mg/5ml/xpe.</t>
  </si>
  <si>
    <t>1,150</t>
  </si>
  <si>
    <t>1,200</t>
  </si>
  <si>
    <t>Sinvastatina</t>
  </si>
  <si>
    <t>Sulfametoxazol + Trimetoprima</t>
  </si>
  <si>
    <t>400mg + 80mg/comp.</t>
  </si>
  <si>
    <t>200mg + 40mg/5ml/susp. Oral</t>
  </si>
  <si>
    <t>Frasco 50 ml</t>
  </si>
  <si>
    <t>1,450</t>
  </si>
  <si>
    <t>1,740</t>
  </si>
  <si>
    <t>2,900</t>
  </si>
  <si>
    <t>Sulfasalazina</t>
  </si>
  <si>
    <t>Sulfato Ferroso</t>
  </si>
  <si>
    <t>40mg Fe(II)/comp. rev.</t>
  </si>
  <si>
    <t>25mg/ml Fe(II)/sol. Oral</t>
  </si>
  <si>
    <t>Tiabendazol</t>
  </si>
  <si>
    <t>5%/pom.</t>
  </si>
  <si>
    <t>Tubo 20 gramas</t>
  </si>
  <si>
    <t>2,890</t>
  </si>
  <si>
    <t>Valproato de Sódio</t>
  </si>
  <si>
    <t>50mg/ml/xpe.</t>
  </si>
  <si>
    <t>4,050</t>
  </si>
  <si>
    <t>Verapamila(Cloridrato)</t>
  </si>
  <si>
    <t>80mg/comp.</t>
  </si>
  <si>
    <t>Fazer o exercício abaixo conforme modelo acima</t>
  </si>
  <si>
    <t>Fruta</t>
  </si>
  <si>
    <t>Preço</t>
  </si>
  <si>
    <t>Contagem</t>
  </si>
  <si>
    <t>Maçãs</t>
  </si>
  <si>
    <t>Bananas</t>
  </si>
  <si>
    <t>Limões</t>
  </si>
  <si>
    <t>Laranjas</t>
  </si>
  <si>
    <t>Pêras</t>
  </si>
  <si>
    <t>Amêndoas</t>
  </si>
  <si>
    <t>Cajus</t>
  </si>
  <si>
    <t>Amendoins</t>
  </si>
  <si>
    <t>Nozes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</si>
</sst>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8"/>
      <color indexed="8"/>
      <name val="Arial"/>
      <family val="0"/>
    </font>
    <font>
      <b/>
      <sz val="8"/>
      <color indexed="8"/>
      <name val="Arial Bold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3"/>
      <name val="Arial"/>
      <family val="0"/>
    </font>
    <font>
      <sz val="10"/>
      <name val="Engravers MT"/>
      <family val="1"/>
    </font>
    <font>
      <sz val="12"/>
      <color indexed="9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sz val="12"/>
      <color indexed="10"/>
      <name val="Arial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24"/>
      <color indexed="8"/>
      <name val="Calibri"/>
      <family val="0"/>
    </font>
    <font>
      <sz val="24"/>
      <color indexed="49"/>
      <name val="Calibri"/>
      <family val="0"/>
    </font>
    <font>
      <sz val="24"/>
      <color indexed="60"/>
      <name val="Calibri"/>
      <family val="0"/>
    </font>
    <font>
      <sz val="24"/>
      <color indexed="62"/>
      <name val="Calibri"/>
      <family val="0"/>
    </font>
    <font>
      <sz val="24"/>
      <color indexed="56"/>
      <name val="Calibri"/>
      <family val="0"/>
    </font>
    <font>
      <sz val="24"/>
      <color indexed="10"/>
      <name val="Calibri"/>
      <family val="0"/>
    </font>
    <font>
      <sz val="24"/>
      <color indexed="17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9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38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20" borderId="0" xfId="0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0" fontId="0" fillId="22" borderId="0" xfId="0" applyFill="1" applyAlignment="1">
      <alignment/>
    </xf>
    <xf numFmtId="0" fontId="10" fillId="24" borderId="0" xfId="0" applyFont="1" applyFill="1" applyAlignment="1">
      <alignment/>
    </xf>
    <xf numFmtId="0" fontId="0" fillId="22" borderId="0" xfId="0" applyFont="1" applyFill="1" applyAlignment="1">
      <alignment horizontal="center" wrapText="1"/>
    </xf>
    <xf numFmtId="0" fontId="0" fillId="22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2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25" borderId="0" xfId="0" applyFill="1" applyAlignment="1">
      <alignment/>
    </xf>
    <xf numFmtId="0" fontId="0" fillId="11" borderId="10" xfId="0" applyFill="1" applyBorder="1" applyAlignment="1">
      <alignment/>
    </xf>
    <xf numFmtId="0" fontId="0" fillId="11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2" fillId="26" borderId="0" xfId="0" applyFont="1" applyFill="1" applyAlignment="1">
      <alignment/>
    </xf>
    <xf numFmtId="0" fontId="12" fillId="20" borderId="0" xfId="0" applyFont="1" applyFill="1" applyAlignment="1">
      <alignment/>
    </xf>
    <xf numFmtId="0" fontId="13" fillId="11" borderId="0" xfId="0" applyFont="1" applyFill="1" applyAlignment="1" applyProtection="1">
      <alignment/>
      <protection hidden="1"/>
    </xf>
    <xf numFmtId="0" fontId="13" fillId="22" borderId="0" xfId="0" applyFont="1" applyFill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39" fillId="7" borderId="0" xfId="0" applyNumberFormat="1" applyFont="1" applyFill="1" applyAlignment="1">
      <alignment/>
    </xf>
    <xf numFmtId="0" fontId="51" fillId="27" borderId="10" xfId="0" applyFont="1" applyFill="1" applyBorder="1" applyAlignment="1">
      <alignment horizontal="left" wrapText="1"/>
    </xf>
    <xf numFmtId="0" fontId="51" fillId="27" borderId="11" xfId="0" applyFont="1" applyFill="1" applyBorder="1" applyAlignment="1">
      <alignment horizontal="left" wrapText="1"/>
    </xf>
    <xf numFmtId="0" fontId="13" fillId="28" borderId="12" xfId="0" applyFont="1" applyFill="1" applyBorder="1" applyAlignment="1">
      <alignment horizontal="left" vertical="top" wrapText="1"/>
    </xf>
    <xf numFmtId="0" fontId="13" fillId="28" borderId="10" xfId="0" applyFont="1" applyFill="1" applyBorder="1" applyAlignment="1">
      <alignment horizontal="left" vertical="top" wrapText="1"/>
    </xf>
    <xf numFmtId="0" fontId="13" fillId="28" borderId="13" xfId="0" applyFont="1" applyFill="1" applyBorder="1" applyAlignment="1">
      <alignment horizontal="center" vertical="top" wrapText="1"/>
    </xf>
    <xf numFmtId="0" fontId="52" fillId="25" borderId="14" xfId="0" applyFont="1" applyFill="1" applyBorder="1" applyAlignment="1">
      <alignment/>
    </xf>
    <xf numFmtId="0" fontId="13" fillId="28" borderId="15" xfId="0" applyFont="1" applyFill="1" applyBorder="1" applyAlignment="1">
      <alignment horizontal="left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13" fillId="28" borderId="10" xfId="0" applyFont="1" applyFill="1" applyBorder="1" applyAlignment="1">
      <alignment horizontal="center" vertical="top" wrapText="1"/>
    </xf>
    <xf numFmtId="0" fontId="13" fillId="14" borderId="10" xfId="0" applyFont="1" applyFill="1" applyBorder="1" applyAlignment="1">
      <alignment horizontal="left" vertical="top" wrapText="1"/>
    </xf>
    <xf numFmtId="0" fontId="52" fillId="8" borderId="14" xfId="0" applyFont="1" applyFill="1" applyBorder="1" applyAlignment="1">
      <alignment/>
    </xf>
    <xf numFmtId="0" fontId="52" fillId="9" borderId="14" xfId="0" applyFont="1" applyFill="1" applyBorder="1" applyAlignment="1">
      <alignment/>
    </xf>
    <xf numFmtId="0" fontId="52" fillId="23" borderId="14" xfId="0" applyFont="1" applyFill="1" applyBorder="1" applyAlignment="1">
      <alignment/>
    </xf>
    <xf numFmtId="0" fontId="9" fillId="22" borderId="0" xfId="0" applyFont="1" applyFill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22" borderId="0" xfId="0" applyFont="1" applyFill="1" applyAlignment="1">
      <alignment/>
    </xf>
    <xf numFmtId="0" fontId="0" fillId="22" borderId="17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0</xdr:col>
      <xdr:colOff>0</xdr:colOff>
      <xdr:row>43</xdr:row>
      <xdr:rowOff>47625</xdr:rowOff>
    </xdr:to>
    <xdr:grpSp>
      <xdr:nvGrpSpPr>
        <xdr:cNvPr id="1" name="Group 11"/>
        <xdr:cNvGrpSpPr>
          <a:grpSpLocks/>
        </xdr:cNvGrpSpPr>
      </xdr:nvGrpSpPr>
      <xdr:grpSpPr>
        <a:xfrm>
          <a:off x="0" y="5019675"/>
          <a:ext cx="0" cy="2209800"/>
          <a:chOff x="22" y="286"/>
          <a:chExt cx="534" cy="253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rcRect l="29374" t="44000" r="3875" b="13833"/>
          <a:stretch>
            <a:fillRect/>
          </a:stretch>
        </xdr:blipFill>
        <xdr:spPr>
          <a:xfrm>
            <a:off x="22" y="286"/>
            <a:ext cx="534" cy="25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13"/>
          <xdr:cNvSpPr>
            <a:spLocks/>
          </xdr:cNvSpPr>
        </xdr:nvSpPr>
        <xdr:spPr>
          <a:xfrm>
            <a:off x="151" y="387"/>
            <a:ext cx="402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>
            <a:off x="53" y="402"/>
            <a:ext cx="500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>
            <a:off x="53" y="415"/>
            <a:ext cx="274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400050</xdr:colOff>
      <xdr:row>0</xdr:row>
      <xdr:rowOff>95250</xdr:rowOff>
    </xdr:from>
    <xdr:to>
      <xdr:col>17</xdr:col>
      <xdr:colOff>180975</xdr:colOff>
      <xdr:row>17</xdr:row>
      <xdr:rowOff>57150</xdr:rowOff>
    </xdr:to>
    <xdr:sp>
      <xdr:nvSpPr>
        <xdr:cNvPr id="6" name="Text Box 62"/>
        <xdr:cNvSpPr txBox="1">
          <a:spLocks noChangeArrowheads="1"/>
        </xdr:cNvSpPr>
      </xdr:nvSpPr>
      <xdr:spPr>
        <a:xfrm>
          <a:off x="7381875" y="95250"/>
          <a:ext cx="4048125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Passos:
1- Menu Exibir &gt; Barra de Ferramentas &gt; Formulários
2- Clicar na "Caixa de Listagem"
3- Criar um retângulo
4- Clicar com o botão direito do mouse dentro do retângulo
5- Clicar em formatar controle 
6- Preencher o intervalo de entrada. No caso em questão é a coluna que será listada na Caixa de Listagem
7- Clicar em alguma célula para conter o índice
8- Dar OK
Fórmula para a célula A4
=ÍNDICE(A7:C31;J4;2)
Fórmula para a célula A5
=ÍNDICE(A7:C31;J4;3)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0</xdr:rowOff>
    </xdr:from>
    <xdr:ext cx="295275" cy="142875"/>
    <xdr:sp>
      <xdr:nvSpPr>
        <xdr:cNvPr id="1" name="AutoShape 1" descr="Paises e Capitais no Mundo"/>
        <xdr:cNvSpPr>
          <a:spLocks noChangeAspect="1"/>
        </xdr:cNvSpPr>
      </xdr:nvSpPr>
      <xdr:spPr>
        <a:xfrm>
          <a:off x="0" y="142017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723900</xdr:colOff>
      <xdr:row>0</xdr:row>
      <xdr:rowOff>104775</xdr:rowOff>
    </xdr:from>
    <xdr:to>
      <xdr:col>7</xdr:col>
      <xdr:colOff>409575</xdr:colOff>
      <xdr:row>4</xdr:row>
      <xdr:rowOff>104775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790950" y="104775"/>
          <a:ext cx="2381250" cy="800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Crie uma Caixa de Listagem com base no Tutorial da planilha anterior.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762000</xdr:colOff>
      <xdr:row>0</xdr:row>
      <xdr:rowOff>76200</xdr:rowOff>
    </xdr:from>
    <xdr:to>
      <xdr:col>0</xdr:col>
      <xdr:colOff>2562225</xdr:colOff>
      <xdr:row>4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0" y="76200"/>
          <a:ext cx="18002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Crie duas caixas de listagem: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-Uma para consultar Autor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-Outra para consultar Título</a:t>
          </a:r>
        </a:p>
      </xdr:txBody>
    </xdr:sp>
    <xdr:clientData/>
  </xdr:twoCellAnchor>
  <xdr:twoCellAnchor editAs="absolute">
    <xdr:from>
      <xdr:col>1</xdr:col>
      <xdr:colOff>180975</xdr:colOff>
      <xdr:row>21</xdr:row>
      <xdr:rowOff>28575</xdr:rowOff>
    </xdr:from>
    <xdr:to>
      <xdr:col>4</xdr:col>
      <xdr:colOff>47625</xdr:colOff>
      <xdr:row>26</xdr:row>
      <xdr:rowOff>95250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3590925" y="3429000"/>
          <a:ext cx="4886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OBS.:
- Copiar a tabela para outra posição, utilizando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COLAR ESPECIAL &gt; COLAR VÌNCULO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- Passar a coluna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 TÍTULO para a posição de AUTOR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a 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de AUTOR para a poiição de TÌTULO</a:t>
          </a:r>
        </a:p>
      </xdr:txBody>
    </xdr:sp>
    <xdr:clientData/>
  </xdr:twoCellAnchor>
  <xdr:twoCellAnchor>
    <xdr:from>
      <xdr:col>1</xdr:col>
      <xdr:colOff>1200150</xdr:colOff>
      <xdr:row>7</xdr:row>
      <xdr:rowOff>133350</xdr:rowOff>
    </xdr:from>
    <xdr:to>
      <xdr:col>3</xdr:col>
      <xdr:colOff>381000</xdr:colOff>
      <xdr:row>11</xdr:row>
      <xdr:rowOff>76200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4610100" y="1266825"/>
          <a:ext cx="25431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=ÍNDICE(A31:D48;A7;2)
=ÍNDICE(A31:D48;A7;3)
=ÍNDICE(A31:D48;A7;4)</a:t>
          </a:r>
        </a:p>
      </xdr:txBody>
    </xdr:sp>
    <xdr:clientData/>
  </xdr:twoCellAnchor>
  <xdr:twoCellAnchor>
    <xdr:from>
      <xdr:col>1</xdr:col>
      <xdr:colOff>1200150</xdr:colOff>
      <xdr:row>12</xdr:row>
      <xdr:rowOff>38100</xdr:rowOff>
    </xdr:from>
    <xdr:to>
      <xdr:col>3</xdr:col>
      <xdr:colOff>371475</xdr:colOff>
      <xdr:row>16</xdr:row>
      <xdr:rowOff>76200</xdr:rowOff>
    </xdr:to>
    <xdr:grpSp>
      <xdr:nvGrpSpPr>
        <xdr:cNvPr id="4" name="Group 26"/>
        <xdr:cNvGrpSpPr>
          <a:grpSpLocks/>
        </xdr:cNvGrpSpPr>
      </xdr:nvGrpSpPr>
      <xdr:grpSpPr>
        <a:xfrm>
          <a:off x="4610100" y="1981200"/>
          <a:ext cx="2533650" cy="685800"/>
          <a:chOff x="484" y="208"/>
          <a:chExt cx="266" cy="72"/>
        </a:xfrm>
        <a:solidFill>
          <a:srgbClr val="FFFFFF"/>
        </a:solidFill>
      </xdr:grpSpPr>
      <xdr:sp>
        <xdr:nvSpPr>
          <xdr:cNvPr id="5" name="TextBox 18"/>
          <xdr:cNvSpPr txBox="1">
            <a:spLocks noChangeArrowheads="1"/>
          </xdr:cNvSpPr>
        </xdr:nvSpPr>
        <xdr:spPr>
          <a:xfrm>
            <a:off x="484" y="208"/>
            <a:ext cx="26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=ÍNDICE(F30:I48;A20;2)
=ÍNDICE(F30:I48;A20;3)
=ÍNDICE(F30:I48;A20;4)</a:t>
            </a:r>
          </a:p>
        </xdr:txBody>
      </xdr:sp>
      <xdr:sp>
        <xdr:nvSpPr>
          <xdr:cNvPr id="6" name="Line 25"/>
          <xdr:cNvSpPr>
            <a:spLocks/>
          </xdr:cNvSpPr>
        </xdr:nvSpPr>
        <xdr:spPr>
          <a:xfrm flipH="1">
            <a:off x="603" y="275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0</xdr:row>
      <xdr:rowOff>76200</xdr:rowOff>
    </xdr:from>
    <xdr:to>
      <xdr:col>14</xdr:col>
      <xdr:colOff>104775</xdr:colOff>
      <xdr:row>1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76200"/>
          <a:ext cx="100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Colunas ocultas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8</xdr:col>
      <xdr:colOff>581025</xdr:colOff>
      <xdr:row>7</xdr:row>
      <xdr:rowOff>180975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924175" y="19050"/>
          <a:ext cx="2990850" cy="153352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interseção da segunda linha com a terceira coluna no intervalo A2:C6, que é o conteúdo da célula C3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(38)</a:t>
          </a:r>
        </a:p>
      </xdr:txBody>
    </xdr:sp>
    <xdr:clientData/>
  </xdr:twoCellAnchor>
  <xdr:twoCellAnchor>
    <xdr:from>
      <xdr:col>10</xdr:col>
      <xdr:colOff>95250</xdr:colOff>
      <xdr:row>0</xdr:row>
      <xdr:rowOff>85725</xdr:rowOff>
    </xdr:from>
    <xdr:to>
      <xdr:col>16</xdr:col>
      <xdr:colOff>523875</xdr:colOff>
      <xdr:row>8</xdr:row>
      <xdr:rowOff>76200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648450" y="85725"/>
          <a:ext cx="40862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=ÍNDICE(</a:t>
          </a:r>
          <a:r>
            <a:rPr lang="en-US" cap="none" sz="24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A2:C6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2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2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segunda linha    </a:t>
          </a:r>
          <a:r>
            <a:rPr lang="en-US" cap="none" sz="2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terceira coluna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13</xdr:col>
      <xdr:colOff>371475</xdr:colOff>
      <xdr:row>5</xdr:row>
      <xdr:rowOff>38100</xdr:rowOff>
    </xdr:to>
    <xdr:sp>
      <xdr:nvSpPr>
        <xdr:cNvPr id="3" name="Conector de seta reta 4"/>
        <xdr:cNvSpPr>
          <a:spLocks/>
        </xdr:cNvSpPr>
      </xdr:nvSpPr>
      <xdr:spPr>
        <a:xfrm rot="10800000" flipV="1">
          <a:off x="8029575" y="609600"/>
          <a:ext cx="723900" cy="419100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3</xdr:row>
      <xdr:rowOff>9525</xdr:rowOff>
    </xdr:from>
    <xdr:to>
      <xdr:col>14</xdr:col>
      <xdr:colOff>561975</xdr:colOff>
      <xdr:row>5</xdr:row>
      <xdr:rowOff>47625</xdr:rowOff>
    </xdr:to>
    <xdr:sp>
      <xdr:nvSpPr>
        <xdr:cNvPr id="4" name="Conector de seta reta 7"/>
        <xdr:cNvSpPr>
          <a:spLocks/>
        </xdr:cNvSpPr>
      </xdr:nvSpPr>
      <xdr:spPr>
        <a:xfrm>
          <a:off x="8963025" y="619125"/>
          <a:ext cx="590550" cy="419100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123825</xdr:rowOff>
    </xdr:from>
    <xdr:to>
      <xdr:col>8</xdr:col>
      <xdr:colOff>590550</xdr:colOff>
      <xdr:row>17</xdr:row>
      <xdr:rowOff>152400</xdr:rowOff>
    </xdr:to>
    <xdr:sp>
      <xdr:nvSpPr>
        <xdr:cNvPr id="5" name="CaixaDeTexto 10"/>
        <xdr:cNvSpPr txBox="1">
          <a:spLocks noChangeArrowheads="1"/>
        </xdr:cNvSpPr>
      </xdr:nvSpPr>
      <xdr:spPr>
        <a:xfrm>
          <a:off x="2905125" y="1676400"/>
          <a:ext cx="30194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interseção da segunda linha com a segunda coluna na segunda área de A8:C11, que é o conteúdo da célula B9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(3,55)</a:t>
          </a:r>
        </a:p>
      </xdr:txBody>
    </xdr:sp>
    <xdr:clientData/>
  </xdr:twoCellAnchor>
  <xdr:twoCellAnchor>
    <xdr:from>
      <xdr:col>10</xdr:col>
      <xdr:colOff>133350</xdr:colOff>
      <xdr:row>10</xdr:row>
      <xdr:rowOff>9525</xdr:rowOff>
    </xdr:from>
    <xdr:to>
      <xdr:col>16</xdr:col>
      <xdr:colOff>514350</xdr:colOff>
      <xdr:row>20</xdr:row>
      <xdr:rowOff>114300</xdr:rowOff>
    </xdr:to>
    <xdr:sp>
      <xdr:nvSpPr>
        <xdr:cNvPr id="6" name="CaixaDeTexto 11"/>
        <xdr:cNvSpPr txBox="1">
          <a:spLocks noChangeArrowheads="1"/>
        </xdr:cNvSpPr>
      </xdr:nvSpPr>
      <xdr:spPr>
        <a:xfrm>
          <a:off x="6686550" y="1952625"/>
          <a:ext cx="40386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=ÍNDICE((A1:C6;A8:C11);</a:t>
          </a:r>
          <a:r>
            <a:rPr lang="en-US" cap="none" sz="2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2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2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segunda linha
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segunda coluna
</a:t>
          </a:r>
          <a:r>
            <a:rPr lang="en-US" cap="none" sz="2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segunda área</a:t>
          </a:r>
        </a:p>
      </xdr:txBody>
    </xdr:sp>
    <xdr:clientData/>
  </xdr:twoCellAnchor>
  <xdr:twoCellAnchor>
    <xdr:from>
      <xdr:col>10</xdr:col>
      <xdr:colOff>152400</xdr:colOff>
      <xdr:row>22</xdr:row>
      <xdr:rowOff>9525</xdr:rowOff>
    </xdr:from>
    <xdr:to>
      <xdr:col>16</xdr:col>
      <xdr:colOff>533400</xdr:colOff>
      <xdr:row>32</xdr:row>
      <xdr:rowOff>66675</xdr:rowOff>
    </xdr:to>
    <xdr:sp>
      <xdr:nvSpPr>
        <xdr:cNvPr id="7" name="CaixaDeTexto 12"/>
        <xdr:cNvSpPr txBox="1">
          <a:spLocks noChangeArrowheads="1"/>
        </xdr:cNvSpPr>
      </xdr:nvSpPr>
      <xdr:spPr>
        <a:xfrm>
          <a:off x="6705600" y="3952875"/>
          <a:ext cx="40386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=SOMA(ÍNDICE(A1:C11;0;</a:t>
          </a:r>
          <a:r>
            <a:rPr lang="en-US" cap="none" sz="2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))
</a:t>
          </a:r>
          <a:r>
            <a:rPr lang="en-US" cap="none" sz="2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terceira coluna
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primeira área</a:t>
          </a:r>
        </a:p>
      </xdr:txBody>
    </xdr:sp>
    <xdr:clientData/>
  </xdr:twoCellAnchor>
  <xdr:twoCellAnchor>
    <xdr:from>
      <xdr:col>4</xdr:col>
      <xdr:colOff>19050</xdr:colOff>
      <xdr:row>22</xdr:row>
      <xdr:rowOff>19050</xdr:rowOff>
    </xdr:from>
    <xdr:to>
      <xdr:col>8</xdr:col>
      <xdr:colOff>590550</xdr:colOff>
      <xdr:row>30</xdr:row>
      <xdr:rowOff>9525</xdr:rowOff>
    </xdr:to>
    <xdr:sp>
      <xdr:nvSpPr>
        <xdr:cNvPr id="8" name="CaixaDeTexto 13"/>
        <xdr:cNvSpPr txBox="1">
          <a:spLocks noChangeArrowheads="1"/>
        </xdr:cNvSpPr>
      </xdr:nvSpPr>
      <xdr:spPr>
        <a:xfrm>
          <a:off x="2914650" y="3962400"/>
          <a:ext cx="30099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soma da terceira coluna na primeira área do intervalo A1:C11, que é a soma de C1:C6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(216)</a:t>
          </a:r>
        </a:p>
      </xdr:txBody>
    </xdr:sp>
    <xdr:clientData/>
  </xdr:twoCellAnchor>
  <xdr:twoCellAnchor>
    <xdr:from>
      <xdr:col>10</xdr:col>
      <xdr:colOff>190500</xdr:colOff>
      <xdr:row>34</xdr:row>
      <xdr:rowOff>19050</xdr:rowOff>
    </xdr:from>
    <xdr:to>
      <xdr:col>16</xdr:col>
      <xdr:colOff>485775</xdr:colOff>
      <xdr:row>47</xdr:row>
      <xdr:rowOff>19050</xdr:rowOff>
    </xdr:to>
    <xdr:sp>
      <xdr:nvSpPr>
        <xdr:cNvPr id="9" name="CaixaDeTexto 15"/>
        <xdr:cNvSpPr txBox="1">
          <a:spLocks noChangeArrowheads="1"/>
        </xdr:cNvSpPr>
      </xdr:nvSpPr>
      <xdr:spPr>
        <a:xfrm>
          <a:off x="6743700" y="5953125"/>
          <a:ext cx="395287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=SOMA(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:ÍNDICE(A2:C6;</a:t>
          </a:r>
          <a:r>
            <a:rPr lang="en-US" cap="none" sz="2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24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))
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inicia soma em
</a:t>
          </a:r>
          <a:r>
            <a:rPr lang="en-US" cap="none" sz="2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termina na interseção da quinta linha
</a:t>
          </a:r>
          <a:r>
            <a:rPr lang="en-US" cap="none" sz="24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com a segunda coluna</a:t>
          </a:r>
        </a:p>
      </xdr:txBody>
    </xdr:sp>
    <xdr:clientData/>
  </xdr:twoCellAnchor>
  <xdr:twoCellAnchor>
    <xdr:from>
      <xdr:col>4</xdr:col>
      <xdr:colOff>19050</xdr:colOff>
      <xdr:row>32</xdr:row>
      <xdr:rowOff>142875</xdr:rowOff>
    </xdr:from>
    <xdr:to>
      <xdr:col>8</xdr:col>
      <xdr:colOff>590550</xdr:colOff>
      <xdr:row>43</xdr:row>
      <xdr:rowOff>152400</xdr:rowOff>
    </xdr:to>
    <xdr:sp>
      <xdr:nvSpPr>
        <xdr:cNvPr id="10" name="CaixaDeTexto 16"/>
        <xdr:cNvSpPr txBox="1">
          <a:spLocks noChangeArrowheads="1"/>
        </xdr:cNvSpPr>
      </xdr:nvSpPr>
      <xdr:spPr>
        <a:xfrm>
          <a:off x="2914650" y="5753100"/>
          <a:ext cx="30099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soma do intervalo que inicia em B2 e termina na interseção da quinta linha com a segunda coluna no intervalo A2:C6, que é a soma de B2:B6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2,42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3:J3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2.8515625" style="0" customWidth="1"/>
    <col min="2" max="2" width="11.8515625" style="0" customWidth="1"/>
    <col min="3" max="3" width="16.00390625" style="0" customWidth="1"/>
  </cols>
  <sheetData>
    <row r="1" ht="12.75" customHeight="1"/>
    <row r="2" ht="12.75" customHeight="1"/>
    <row r="3" spans="1:2" ht="21.75" customHeight="1">
      <c r="A3" s="35" t="s">
        <v>443</v>
      </c>
      <c r="B3" s="36" t="s">
        <v>444</v>
      </c>
    </row>
    <row r="4" spans="1:10" ht="12.75" customHeight="1">
      <c r="A4" s="37" t="str">
        <f>INDEX(A6:C31,J4,2)</f>
        <v>Buenos Aires </v>
      </c>
      <c r="B4" s="38"/>
      <c r="J4">
        <v>11</v>
      </c>
    </row>
    <row r="5" ht="12.75" customHeight="1"/>
    <row r="6" spans="1:3" ht="12.75" customHeight="1">
      <c r="A6" s="6" t="s">
        <v>442</v>
      </c>
      <c r="B6" s="6" t="s">
        <v>443</v>
      </c>
      <c r="C6" s="7" t="s">
        <v>444</v>
      </c>
    </row>
    <row r="7" spans="1:3" ht="12.75" customHeight="1">
      <c r="A7" s="4" t="s">
        <v>129</v>
      </c>
      <c r="B7" s="4" t="s">
        <v>321</v>
      </c>
      <c r="C7" s="2" t="s">
        <v>47</v>
      </c>
    </row>
    <row r="8" spans="1:3" ht="12.75" customHeight="1">
      <c r="A8" s="4" t="s">
        <v>125</v>
      </c>
      <c r="B8" s="4" t="s">
        <v>126</v>
      </c>
      <c r="C8" s="5" t="s">
        <v>447</v>
      </c>
    </row>
    <row r="9" spans="1:3" ht="12.75" customHeight="1">
      <c r="A9" s="4" t="s">
        <v>130</v>
      </c>
      <c r="B9" s="4" t="s">
        <v>322</v>
      </c>
      <c r="C9" s="2" t="s">
        <v>48</v>
      </c>
    </row>
    <row r="10" spans="1:3" ht="12.75" customHeight="1">
      <c r="A10" s="4" t="s">
        <v>131</v>
      </c>
      <c r="B10" s="4" t="s">
        <v>323</v>
      </c>
      <c r="C10" s="2" t="s">
        <v>48</v>
      </c>
    </row>
    <row r="11" spans="1:3" ht="12.75" customHeight="1">
      <c r="A11" s="4" t="s">
        <v>132</v>
      </c>
      <c r="B11" s="4" t="s">
        <v>324</v>
      </c>
      <c r="C11" s="2" t="s">
        <v>48</v>
      </c>
    </row>
    <row r="12" spans="1:3" ht="12.75" customHeight="1">
      <c r="A12" s="4" t="s">
        <v>133</v>
      </c>
      <c r="B12" s="4" t="s">
        <v>49</v>
      </c>
      <c r="C12" s="2" t="s">
        <v>447</v>
      </c>
    </row>
    <row r="13" spans="1:3" ht="12.75" customHeight="1">
      <c r="A13" s="4" t="s">
        <v>134</v>
      </c>
      <c r="B13" s="4" t="s">
        <v>50</v>
      </c>
      <c r="C13" s="2" t="s">
        <v>51</v>
      </c>
    </row>
    <row r="14" spans="1:3" ht="12.75" customHeight="1">
      <c r="A14" s="4" t="s">
        <v>135</v>
      </c>
      <c r="B14" s="4" t="s">
        <v>325</v>
      </c>
      <c r="C14" s="2" t="s">
        <v>445</v>
      </c>
    </row>
    <row r="15" spans="1:3" ht="12.75" customHeight="1">
      <c r="A15" s="4" t="s">
        <v>136</v>
      </c>
      <c r="B15" s="4" t="s">
        <v>52</v>
      </c>
      <c r="C15" s="2" t="s">
        <v>447</v>
      </c>
    </row>
    <row r="16" spans="1:3" ht="12.75" customHeight="1">
      <c r="A16" s="4" t="s">
        <v>137</v>
      </c>
      <c r="B16" s="4" t="s">
        <v>326</v>
      </c>
      <c r="C16" s="2" t="s">
        <v>53</v>
      </c>
    </row>
    <row r="17" spans="1:3" ht="12.75" customHeight="1">
      <c r="A17" s="4" t="s">
        <v>138</v>
      </c>
      <c r="B17" s="4" t="s">
        <v>327</v>
      </c>
      <c r="C17" s="2" t="s">
        <v>48</v>
      </c>
    </row>
    <row r="18" spans="1:3" ht="12.75" customHeight="1">
      <c r="A18" s="4" t="s">
        <v>139</v>
      </c>
      <c r="B18" s="4" t="s">
        <v>328</v>
      </c>
      <c r="C18" s="2" t="s">
        <v>54</v>
      </c>
    </row>
    <row r="19" spans="1:3" ht="12.75" customHeight="1">
      <c r="A19" s="4" t="s">
        <v>140</v>
      </c>
      <c r="B19" s="4" t="s">
        <v>329</v>
      </c>
      <c r="C19" s="2" t="s">
        <v>48</v>
      </c>
    </row>
    <row r="20" spans="1:3" ht="12.75" customHeight="1">
      <c r="A20" s="4" t="s">
        <v>141</v>
      </c>
      <c r="B20" s="4" t="s">
        <v>330</v>
      </c>
      <c r="C20" s="2" t="s">
        <v>48</v>
      </c>
    </row>
    <row r="21" spans="1:3" ht="12.75" customHeight="1">
      <c r="A21" s="4" t="s">
        <v>142</v>
      </c>
      <c r="B21" s="4" t="s">
        <v>55</v>
      </c>
      <c r="C21" s="2" t="s">
        <v>51</v>
      </c>
    </row>
    <row r="22" spans="1:3" ht="12.75" customHeight="1">
      <c r="A22" s="4" t="s">
        <v>143</v>
      </c>
      <c r="B22" s="4" t="s">
        <v>331</v>
      </c>
      <c r="C22" s="2" t="s">
        <v>47</v>
      </c>
    </row>
    <row r="23" spans="1:3" ht="12.75" customHeight="1">
      <c r="A23" s="4" t="s">
        <v>144</v>
      </c>
      <c r="B23" s="4" t="s">
        <v>56</v>
      </c>
      <c r="C23" s="2" t="s">
        <v>51</v>
      </c>
    </row>
    <row r="24" spans="1:3" ht="12.75" customHeight="1">
      <c r="A24" s="4" t="s">
        <v>145</v>
      </c>
      <c r="B24" s="4" t="s">
        <v>332</v>
      </c>
      <c r="C24" s="2" t="s">
        <v>445</v>
      </c>
    </row>
    <row r="25" spans="1:3" ht="12.75" customHeight="1">
      <c r="A25" s="4" t="s">
        <v>146</v>
      </c>
      <c r="B25" s="4" t="s">
        <v>333</v>
      </c>
      <c r="C25" s="2" t="s">
        <v>48</v>
      </c>
    </row>
    <row r="26" spans="1:3" ht="12.75" customHeight="1">
      <c r="A26" s="4" t="s">
        <v>147</v>
      </c>
      <c r="B26" s="4" t="s">
        <v>334</v>
      </c>
      <c r="C26" s="2" t="s">
        <v>48</v>
      </c>
    </row>
    <row r="27" spans="1:3" ht="12.75" customHeight="1">
      <c r="A27" s="4" t="s">
        <v>148</v>
      </c>
      <c r="B27" s="4" t="s">
        <v>57</v>
      </c>
      <c r="C27" s="2" t="s">
        <v>51</v>
      </c>
    </row>
    <row r="28" spans="1:3" ht="12.75" customHeight="1">
      <c r="A28" s="4" t="s">
        <v>149</v>
      </c>
      <c r="B28" s="4" t="s">
        <v>58</v>
      </c>
      <c r="C28" s="2" t="s">
        <v>447</v>
      </c>
    </row>
    <row r="29" spans="1:3" ht="12.75" customHeight="1">
      <c r="A29" s="4" t="s">
        <v>150</v>
      </c>
      <c r="B29" s="4" t="s">
        <v>335</v>
      </c>
      <c r="C29" s="2" t="s">
        <v>59</v>
      </c>
    </row>
    <row r="30" spans="1:3" ht="15.75">
      <c r="A30" s="4" t="s">
        <v>151</v>
      </c>
      <c r="B30" s="4" t="s">
        <v>336</v>
      </c>
      <c r="C30" s="2" t="s">
        <v>53</v>
      </c>
    </row>
    <row r="31" spans="1:3" ht="18" customHeight="1">
      <c r="A31" s="4" t="s">
        <v>152</v>
      </c>
      <c r="B31" s="4" t="s">
        <v>337</v>
      </c>
      <c r="C31" s="2" t="s">
        <v>48</v>
      </c>
    </row>
  </sheetData>
  <sheetProtection selectLockedCells="1" selectUnlockedCells="1"/>
  <printOptions/>
  <pageMargins left="0.75" right="0.75" top="1" bottom="1" header="0.492125985" footer="0.49212598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C324"/>
  <sheetViews>
    <sheetView zoomScalePageLayoutView="0" workbookViewId="0" topLeftCell="A1">
      <selection activeCell="E11" sqref="E11"/>
    </sheetView>
  </sheetViews>
  <sheetFormatPr defaultColWidth="9.140625" defaultRowHeight="15.75" customHeight="1"/>
  <cols>
    <col min="1" max="1" width="18.00390625" style="1" customWidth="1"/>
    <col min="2" max="2" width="13.140625" style="1" bestFit="1" customWidth="1"/>
    <col min="3" max="3" width="14.8515625" style="2" customWidth="1"/>
    <col min="4" max="4" width="13.00390625" style="2" customWidth="1"/>
    <col min="5" max="16384" width="9.140625" style="3" customWidth="1"/>
  </cols>
  <sheetData>
    <row r="1" spans="1:3" ht="15.75" customHeight="1">
      <c r="A1" s="6" t="s">
        <v>442</v>
      </c>
      <c r="B1" s="6" t="s">
        <v>443</v>
      </c>
      <c r="C1" s="7" t="s">
        <v>444</v>
      </c>
    </row>
    <row r="2" spans="1:3" ht="15.75" customHeight="1">
      <c r="A2" s="4" t="s">
        <v>129</v>
      </c>
      <c r="B2" s="4" t="s">
        <v>321</v>
      </c>
      <c r="C2" s="2" t="s">
        <v>47</v>
      </c>
    </row>
    <row r="3" spans="1:3" ht="15.75" customHeight="1">
      <c r="A3" s="4" t="s">
        <v>125</v>
      </c>
      <c r="B3" s="4" t="s">
        <v>126</v>
      </c>
      <c r="C3" s="5" t="s">
        <v>447</v>
      </c>
    </row>
    <row r="4" spans="1:3" ht="15.75" customHeight="1">
      <c r="A4" s="4" t="s">
        <v>130</v>
      </c>
      <c r="B4" s="4" t="s">
        <v>322</v>
      </c>
      <c r="C4" s="2" t="s">
        <v>48</v>
      </c>
    </row>
    <row r="5" spans="1:3" ht="15.75" customHeight="1">
      <c r="A5" s="4" t="s">
        <v>131</v>
      </c>
      <c r="B5" s="4" t="s">
        <v>323</v>
      </c>
      <c r="C5" s="2" t="s">
        <v>48</v>
      </c>
    </row>
    <row r="6" spans="1:3" ht="15.75" customHeight="1">
      <c r="A6" s="4" t="s">
        <v>132</v>
      </c>
      <c r="B6" s="4" t="s">
        <v>324</v>
      </c>
      <c r="C6" s="2" t="s">
        <v>48</v>
      </c>
    </row>
    <row r="7" spans="1:3" ht="15.75" customHeight="1">
      <c r="A7" s="4" t="s">
        <v>133</v>
      </c>
      <c r="B7" s="4" t="s">
        <v>49</v>
      </c>
      <c r="C7" s="2" t="s">
        <v>447</v>
      </c>
    </row>
    <row r="8" spans="1:3" ht="15.75" customHeight="1">
      <c r="A8" s="4" t="s">
        <v>134</v>
      </c>
      <c r="B8" s="4" t="s">
        <v>50</v>
      </c>
      <c r="C8" s="2" t="s">
        <v>51</v>
      </c>
    </row>
    <row r="9" spans="1:3" ht="15.75" customHeight="1">
      <c r="A9" s="4" t="s">
        <v>135</v>
      </c>
      <c r="B9" s="4" t="s">
        <v>325</v>
      </c>
      <c r="C9" s="2" t="s">
        <v>445</v>
      </c>
    </row>
    <row r="10" spans="1:3" ht="15.75" customHeight="1">
      <c r="A10" s="4" t="s">
        <v>136</v>
      </c>
      <c r="B10" s="4" t="s">
        <v>52</v>
      </c>
      <c r="C10" s="2" t="s">
        <v>447</v>
      </c>
    </row>
    <row r="11" spans="1:3" ht="15.75" customHeight="1">
      <c r="A11" s="4" t="s">
        <v>137</v>
      </c>
      <c r="B11" s="4" t="s">
        <v>326</v>
      </c>
      <c r="C11" s="2" t="s">
        <v>53</v>
      </c>
    </row>
    <row r="12" spans="1:3" ht="15.75" customHeight="1">
      <c r="A12" s="4" t="s">
        <v>138</v>
      </c>
      <c r="B12" s="4" t="s">
        <v>327</v>
      </c>
      <c r="C12" s="2" t="s">
        <v>48</v>
      </c>
    </row>
    <row r="13" spans="1:3" ht="15.75" customHeight="1">
      <c r="A13" s="4" t="s">
        <v>139</v>
      </c>
      <c r="B13" s="4" t="s">
        <v>328</v>
      </c>
      <c r="C13" s="2" t="s">
        <v>54</v>
      </c>
    </row>
    <row r="14" spans="1:3" ht="15.75" customHeight="1">
      <c r="A14" s="4" t="s">
        <v>140</v>
      </c>
      <c r="B14" s="4" t="s">
        <v>329</v>
      </c>
      <c r="C14" s="2" t="s">
        <v>48</v>
      </c>
    </row>
    <row r="15" spans="1:3" ht="15.75" customHeight="1">
      <c r="A15" s="4" t="s">
        <v>141</v>
      </c>
      <c r="B15" s="4" t="s">
        <v>330</v>
      </c>
      <c r="C15" s="2" t="s">
        <v>48</v>
      </c>
    </row>
    <row r="16" spans="1:3" ht="15.75" customHeight="1">
      <c r="A16" s="4" t="s">
        <v>142</v>
      </c>
      <c r="B16" s="4" t="s">
        <v>55</v>
      </c>
      <c r="C16" s="2" t="s">
        <v>51</v>
      </c>
    </row>
    <row r="17" spans="1:3" ht="15.75" customHeight="1">
      <c r="A17" s="4" t="s">
        <v>143</v>
      </c>
      <c r="B17" s="4" t="s">
        <v>331</v>
      </c>
      <c r="C17" s="2" t="s">
        <v>47</v>
      </c>
    </row>
    <row r="18" spans="1:3" ht="15.75" customHeight="1">
      <c r="A18" s="4" t="s">
        <v>144</v>
      </c>
      <c r="B18" s="4" t="s">
        <v>56</v>
      </c>
      <c r="C18" s="2" t="s">
        <v>51</v>
      </c>
    </row>
    <row r="19" spans="1:3" ht="15.75" customHeight="1">
      <c r="A19" s="4" t="s">
        <v>145</v>
      </c>
      <c r="B19" s="4" t="s">
        <v>332</v>
      </c>
      <c r="C19" s="2" t="s">
        <v>445</v>
      </c>
    </row>
    <row r="20" spans="1:3" ht="15.75" customHeight="1">
      <c r="A20" s="4" t="s">
        <v>146</v>
      </c>
      <c r="B20" s="4" t="s">
        <v>333</v>
      </c>
      <c r="C20" s="2" t="s">
        <v>48</v>
      </c>
    </row>
    <row r="21" spans="1:3" ht="15.75" customHeight="1">
      <c r="A21" s="4" t="s">
        <v>147</v>
      </c>
      <c r="B21" s="4" t="s">
        <v>334</v>
      </c>
      <c r="C21" s="2" t="s">
        <v>48</v>
      </c>
    </row>
    <row r="22" spans="1:3" ht="15.75" customHeight="1">
      <c r="A22" s="4" t="s">
        <v>148</v>
      </c>
      <c r="B22" s="4" t="s">
        <v>57</v>
      </c>
      <c r="C22" s="2" t="s">
        <v>51</v>
      </c>
    </row>
    <row r="23" spans="1:3" ht="15.75" customHeight="1">
      <c r="A23" s="4" t="s">
        <v>149</v>
      </c>
      <c r="B23" s="4" t="s">
        <v>58</v>
      </c>
      <c r="C23" s="2" t="s">
        <v>447</v>
      </c>
    </row>
    <row r="24" spans="1:3" ht="15.75" customHeight="1">
      <c r="A24" s="4" t="s">
        <v>150</v>
      </c>
      <c r="B24" s="4" t="s">
        <v>335</v>
      </c>
      <c r="C24" s="2" t="s">
        <v>59</v>
      </c>
    </row>
    <row r="25" spans="1:3" ht="15.75" customHeight="1">
      <c r="A25" s="4" t="s">
        <v>151</v>
      </c>
      <c r="B25" s="4" t="s">
        <v>336</v>
      </c>
      <c r="C25" s="2" t="s">
        <v>53</v>
      </c>
    </row>
    <row r="26" spans="1:3" ht="15.75" customHeight="1">
      <c r="A26" s="4" t="s">
        <v>152</v>
      </c>
      <c r="B26" s="4" t="s">
        <v>337</v>
      </c>
      <c r="C26" s="2" t="s">
        <v>48</v>
      </c>
    </row>
    <row r="27" spans="1:3" ht="15.75" customHeight="1">
      <c r="A27" s="4" t="s">
        <v>153</v>
      </c>
      <c r="B27" s="4" t="s">
        <v>60</v>
      </c>
      <c r="C27" s="2" t="s">
        <v>447</v>
      </c>
    </row>
    <row r="28" spans="1:3" ht="15.75" customHeight="1">
      <c r="A28" s="4" t="s">
        <v>154</v>
      </c>
      <c r="B28" s="4" t="s">
        <v>338</v>
      </c>
      <c r="C28" s="2" t="s">
        <v>53</v>
      </c>
    </row>
    <row r="29" spans="1:3" ht="15.75" customHeight="1">
      <c r="A29" s="4" t="s">
        <v>155</v>
      </c>
      <c r="B29" s="4" t="s">
        <v>339</v>
      </c>
      <c r="C29" s="2" t="s">
        <v>47</v>
      </c>
    </row>
    <row r="30" spans="1:3" ht="15.75" customHeight="1">
      <c r="A30" s="4" t="s">
        <v>156</v>
      </c>
      <c r="B30" s="4" t="s">
        <v>340</v>
      </c>
      <c r="C30" s="2" t="s">
        <v>48</v>
      </c>
    </row>
    <row r="31" spans="1:3" ht="15.75" customHeight="1">
      <c r="A31" s="4" t="s">
        <v>157</v>
      </c>
      <c r="B31" s="4" t="s">
        <v>61</v>
      </c>
      <c r="C31" s="2" t="s">
        <v>447</v>
      </c>
    </row>
    <row r="32" spans="1:3" ht="15.75" customHeight="1">
      <c r="A32" s="4" t="s">
        <v>158</v>
      </c>
      <c r="B32" s="4" t="s">
        <v>62</v>
      </c>
      <c r="C32" s="2" t="s">
        <v>447</v>
      </c>
    </row>
    <row r="33" spans="1:3" ht="15.75" customHeight="1">
      <c r="A33" s="4" t="s">
        <v>159</v>
      </c>
      <c r="B33" s="4" t="s">
        <v>341</v>
      </c>
      <c r="C33" s="2" t="s">
        <v>47</v>
      </c>
    </row>
    <row r="34" spans="1:3" ht="15.75" customHeight="1">
      <c r="A34" s="4" t="s">
        <v>160</v>
      </c>
      <c r="B34" s="4" t="s">
        <v>63</v>
      </c>
      <c r="C34" s="2" t="s">
        <v>447</v>
      </c>
    </row>
    <row r="35" spans="1:3" ht="15.75" customHeight="1">
      <c r="A35" s="4" t="s">
        <v>161</v>
      </c>
      <c r="B35" s="4" t="s">
        <v>64</v>
      </c>
      <c r="C35" s="2" t="s">
        <v>447</v>
      </c>
    </row>
    <row r="36" spans="1:3" ht="15.75" customHeight="1">
      <c r="A36" s="4" t="s">
        <v>162</v>
      </c>
      <c r="B36" s="4" t="s">
        <v>342</v>
      </c>
      <c r="C36" s="2" t="s">
        <v>47</v>
      </c>
    </row>
    <row r="37" spans="1:3" ht="15.75" customHeight="1">
      <c r="A37" s="4" t="s">
        <v>163</v>
      </c>
      <c r="B37" s="4" t="s">
        <v>343</v>
      </c>
      <c r="C37" s="2" t="s">
        <v>59</v>
      </c>
    </row>
    <row r="38" spans="1:3" ht="15.75" customHeight="1">
      <c r="A38" s="4" t="s">
        <v>164</v>
      </c>
      <c r="B38" s="4" t="s">
        <v>344</v>
      </c>
      <c r="C38" s="2" t="s">
        <v>47</v>
      </c>
    </row>
    <row r="39" spans="1:3" ht="15.75" customHeight="1">
      <c r="A39" s="4" t="s">
        <v>165</v>
      </c>
      <c r="B39" s="4" t="s">
        <v>65</v>
      </c>
      <c r="C39" s="2" t="s">
        <v>447</v>
      </c>
    </row>
    <row r="40" spans="1:3" ht="15.75" customHeight="1">
      <c r="A40" s="4" t="s">
        <v>166</v>
      </c>
      <c r="B40" s="4" t="s">
        <v>345</v>
      </c>
      <c r="C40" s="2" t="s">
        <v>53</v>
      </c>
    </row>
    <row r="41" spans="1:3" ht="15.75" customHeight="1">
      <c r="A41" s="4" t="s">
        <v>167</v>
      </c>
      <c r="B41" s="4" t="s">
        <v>346</v>
      </c>
      <c r="C41" s="2" t="s">
        <v>47</v>
      </c>
    </row>
    <row r="42" spans="1:3" ht="15.75" customHeight="1">
      <c r="A42" s="4" t="s">
        <v>168</v>
      </c>
      <c r="B42" s="4" t="s">
        <v>347</v>
      </c>
      <c r="C42" s="2" t="s">
        <v>48</v>
      </c>
    </row>
    <row r="43" spans="1:3" ht="15.75" customHeight="1">
      <c r="A43" s="4" t="s">
        <v>169</v>
      </c>
      <c r="B43" s="4" t="s">
        <v>348</v>
      </c>
      <c r="C43" s="2" t="s">
        <v>47</v>
      </c>
    </row>
    <row r="44" spans="1:3" ht="15.75" customHeight="1">
      <c r="A44" s="4" t="s">
        <v>170</v>
      </c>
      <c r="B44" s="4" t="s">
        <v>349</v>
      </c>
      <c r="C44" s="2" t="s">
        <v>53</v>
      </c>
    </row>
    <row r="45" spans="1:3" ht="15.75" customHeight="1">
      <c r="A45" s="4" t="s">
        <v>171</v>
      </c>
      <c r="B45" s="4" t="s">
        <v>350</v>
      </c>
      <c r="C45" s="2" t="s">
        <v>47</v>
      </c>
    </row>
    <row r="46" spans="1:3" ht="15.75" customHeight="1">
      <c r="A46" s="4" t="s">
        <v>172</v>
      </c>
      <c r="B46" s="4" t="s">
        <v>351</v>
      </c>
      <c r="C46" s="2" t="s">
        <v>47</v>
      </c>
    </row>
    <row r="47" spans="1:3" ht="15.75" customHeight="1">
      <c r="A47" s="4" t="s">
        <v>173</v>
      </c>
      <c r="B47" s="4" t="s">
        <v>66</v>
      </c>
      <c r="C47" s="2" t="s">
        <v>447</v>
      </c>
    </row>
    <row r="48" spans="1:3" ht="15.75" customHeight="1">
      <c r="A48" s="4" t="s">
        <v>174</v>
      </c>
      <c r="B48" s="4" t="s">
        <v>67</v>
      </c>
      <c r="C48" s="2" t="s">
        <v>51</v>
      </c>
    </row>
    <row r="49" spans="1:3" ht="15.75" customHeight="1">
      <c r="A49" s="4" t="s">
        <v>175</v>
      </c>
      <c r="B49" s="4" t="s">
        <v>352</v>
      </c>
      <c r="C49" s="2" t="s">
        <v>48</v>
      </c>
    </row>
    <row r="50" spans="1:3" ht="15.75" customHeight="1">
      <c r="A50" s="4" t="s">
        <v>176</v>
      </c>
      <c r="B50" s="4" t="s">
        <v>68</v>
      </c>
      <c r="C50" s="2" t="s">
        <v>51</v>
      </c>
    </row>
    <row r="51" spans="1:3" ht="15.75" customHeight="1">
      <c r="A51" s="4" t="s">
        <v>177</v>
      </c>
      <c r="B51" s="4" t="s">
        <v>353</v>
      </c>
      <c r="C51" s="2" t="s">
        <v>48</v>
      </c>
    </row>
    <row r="52" spans="1:3" ht="15.75" customHeight="1">
      <c r="A52" s="4" t="s">
        <v>69</v>
      </c>
      <c r="B52" s="4" t="s">
        <v>69</v>
      </c>
      <c r="C52" s="2" t="s">
        <v>447</v>
      </c>
    </row>
    <row r="53" spans="1:3" ht="15.75" customHeight="1">
      <c r="A53" s="4" t="s">
        <v>178</v>
      </c>
      <c r="B53" s="4" t="s">
        <v>70</v>
      </c>
      <c r="C53" s="2" t="s">
        <v>51</v>
      </c>
    </row>
    <row r="54" spans="1:3" ht="15.75" customHeight="1">
      <c r="A54" s="4" t="s">
        <v>179</v>
      </c>
      <c r="B54" s="4" t="s">
        <v>71</v>
      </c>
      <c r="C54" s="2" t="s">
        <v>447</v>
      </c>
    </row>
    <row r="55" spans="1:3" ht="15.75" customHeight="1">
      <c r="A55" s="4" t="s">
        <v>180</v>
      </c>
      <c r="B55" s="4" t="s">
        <v>72</v>
      </c>
      <c r="C55" s="2" t="s">
        <v>51</v>
      </c>
    </row>
    <row r="56" spans="1:3" ht="15.75" customHeight="1">
      <c r="A56" s="4" t="s">
        <v>181</v>
      </c>
      <c r="B56" s="4" t="s">
        <v>354</v>
      </c>
      <c r="C56" s="2" t="s">
        <v>445</v>
      </c>
    </row>
    <row r="57" spans="1:3" ht="15.75" customHeight="1">
      <c r="A57" s="4" t="s">
        <v>182</v>
      </c>
      <c r="B57" s="1" t="s">
        <v>446</v>
      </c>
      <c r="C57" s="2" t="s">
        <v>53</v>
      </c>
    </row>
    <row r="58" spans="1:3" ht="15.75" customHeight="1">
      <c r="A58" s="4" t="s">
        <v>183</v>
      </c>
      <c r="B58" s="4" t="s">
        <v>73</v>
      </c>
      <c r="C58" s="2" t="s">
        <v>447</v>
      </c>
    </row>
    <row r="59" spans="1:3" ht="15.75" customHeight="1">
      <c r="A59" s="4" t="s">
        <v>184</v>
      </c>
      <c r="B59" s="4" t="s">
        <v>355</v>
      </c>
      <c r="C59" s="2" t="s">
        <v>48</v>
      </c>
    </row>
    <row r="60" spans="1:3" ht="15.75" customHeight="1">
      <c r="A60" s="4" t="s">
        <v>185</v>
      </c>
      <c r="B60" s="4" t="s">
        <v>356</v>
      </c>
      <c r="C60" s="2" t="s">
        <v>48</v>
      </c>
    </row>
    <row r="61" spans="1:3" ht="15.75" customHeight="1">
      <c r="A61" s="4" t="s">
        <v>186</v>
      </c>
      <c r="B61" s="4" t="s">
        <v>357</v>
      </c>
      <c r="C61" s="2" t="s">
        <v>48</v>
      </c>
    </row>
    <row r="62" spans="1:3" ht="15.75" customHeight="1">
      <c r="A62" s="4" t="s">
        <v>187</v>
      </c>
      <c r="B62" s="4" t="s">
        <v>358</v>
      </c>
      <c r="C62" s="2" t="s">
        <v>59</v>
      </c>
    </row>
    <row r="63" spans="1:3" ht="15.75" customHeight="1">
      <c r="A63" s="4" t="s">
        <v>188</v>
      </c>
      <c r="B63" s="4" t="s">
        <v>359</v>
      </c>
      <c r="C63" s="2" t="s">
        <v>48</v>
      </c>
    </row>
    <row r="64" spans="1:3" ht="15.75" customHeight="1">
      <c r="A64" s="4" t="s">
        <v>189</v>
      </c>
      <c r="B64" s="4" t="s">
        <v>74</v>
      </c>
      <c r="C64" s="2" t="s">
        <v>447</v>
      </c>
    </row>
    <row r="65" spans="1:3" ht="15.75" customHeight="1">
      <c r="A65" s="4" t="s">
        <v>190</v>
      </c>
      <c r="B65" s="4" t="s">
        <v>360</v>
      </c>
      <c r="C65" s="2" t="s">
        <v>54</v>
      </c>
    </row>
    <row r="66" spans="1:3" ht="15.75" customHeight="1">
      <c r="A66" s="4" t="s">
        <v>191</v>
      </c>
      <c r="B66" s="4" t="s">
        <v>361</v>
      </c>
      <c r="C66" s="2" t="s">
        <v>47</v>
      </c>
    </row>
    <row r="67" spans="1:3" ht="15.75" customHeight="1">
      <c r="A67" s="4" t="s">
        <v>192</v>
      </c>
      <c r="B67" s="4" t="s">
        <v>362</v>
      </c>
      <c r="C67" s="2" t="s">
        <v>48</v>
      </c>
    </row>
    <row r="68" spans="1:3" ht="15.75" customHeight="1">
      <c r="A68" s="4" t="s">
        <v>193</v>
      </c>
      <c r="B68" s="4" t="s">
        <v>363</v>
      </c>
      <c r="C68" s="2" t="s">
        <v>48</v>
      </c>
    </row>
    <row r="69" spans="1:3" ht="15.75" customHeight="1">
      <c r="A69" s="4" t="s">
        <v>194</v>
      </c>
      <c r="B69" s="4" t="s">
        <v>75</v>
      </c>
      <c r="C69" s="2" t="s">
        <v>447</v>
      </c>
    </row>
    <row r="70" spans="1:3" ht="15.75" customHeight="1">
      <c r="A70" s="4" t="s">
        <v>195</v>
      </c>
      <c r="B70" s="4" t="s">
        <v>76</v>
      </c>
      <c r="C70" s="2" t="s">
        <v>447</v>
      </c>
    </row>
    <row r="71" spans="1:3" ht="15.75" customHeight="1">
      <c r="A71" s="4" t="s">
        <v>196</v>
      </c>
      <c r="B71" s="4" t="s">
        <v>77</v>
      </c>
      <c r="C71" s="2" t="s">
        <v>447</v>
      </c>
    </row>
    <row r="72" spans="1:3" ht="15.75" customHeight="1">
      <c r="A72" s="4" t="s">
        <v>197</v>
      </c>
      <c r="B72" s="4" t="s">
        <v>364</v>
      </c>
      <c r="C72" s="2" t="s">
        <v>48</v>
      </c>
    </row>
    <row r="73" spans="1:3" ht="15.75" customHeight="1">
      <c r="A73" s="4" t="s">
        <v>198</v>
      </c>
      <c r="B73" s="4" t="s">
        <v>78</v>
      </c>
      <c r="C73" s="2" t="s">
        <v>51</v>
      </c>
    </row>
    <row r="74" spans="1:3" ht="15.75" customHeight="1">
      <c r="A74" s="4" t="s">
        <v>199</v>
      </c>
      <c r="B74" s="4" t="s">
        <v>365</v>
      </c>
      <c r="C74" s="2" t="s">
        <v>48</v>
      </c>
    </row>
    <row r="75" spans="1:3" ht="15.75" customHeight="1">
      <c r="A75" s="4" t="s">
        <v>200</v>
      </c>
      <c r="B75" s="4" t="s">
        <v>366</v>
      </c>
      <c r="C75" s="2" t="s">
        <v>59</v>
      </c>
    </row>
    <row r="76" spans="1:3" ht="15.75" customHeight="1">
      <c r="A76" s="4" t="s">
        <v>201</v>
      </c>
      <c r="B76" s="4" t="s">
        <v>79</v>
      </c>
      <c r="C76" s="2" t="s">
        <v>51</v>
      </c>
    </row>
    <row r="77" spans="1:3" ht="15.75" customHeight="1">
      <c r="A77" s="4" t="s">
        <v>202</v>
      </c>
      <c r="B77" s="4" t="s">
        <v>367</v>
      </c>
      <c r="C77" s="2" t="s">
        <v>53</v>
      </c>
    </row>
    <row r="78" spans="1:3" ht="15.75" customHeight="1">
      <c r="A78" s="4" t="s">
        <v>203</v>
      </c>
      <c r="B78" s="4" t="s">
        <v>368</v>
      </c>
      <c r="C78" s="2" t="s">
        <v>53</v>
      </c>
    </row>
    <row r="79" spans="1:3" ht="15.75" customHeight="1">
      <c r="A79" s="4" t="s">
        <v>204</v>
      </c>
      <c r="B79" s="4" t="s">
        <v>80</v>
      </c>
      <c r="C79" s="2" t="s">
        <v>447</v>
      </c>
    </row>
    <row r="80" spans="1:3" ht="15.75" customHeight="1">
      <c r="A80" s="4" t="s">
        <v>205</v>
      </c>
      <c r="B80" s="4" t="s">
        <v>81</v>
      </c>
      <c r="C80" s="2" t="s">
        <v>447</v>
      </c>
    </row>
    <row r="81" spans="1:3" ht="15.75" customHeight="1">
      <c r="A81" s="4" t="s">
        <v>127</v>
      </c>
      <c r="B81" s="4" t="s">
        <v>128</v>
      </c>
      <c r="C81" s="2" t="s">
        <v>447</v>
      </c>
    </row>
    <row r="82" spans="1:3" ht="15.75" customHeight="1">
      <c r="A82" s="4" t="s">
        <v>206</v>
      </c>
      <c r="B82" s="4" t="s">
        <v>82</v>
      </c>
      <c r="C82" s="2" t="s">
        <v>51</v>
      </c>
    </row>
    <row r="83" spans="1:3" ht="15.75" customHeight="1">
      <c r="A83" s="4" t="s">
        <v>207</v>
      </c>
      <c r="B83" s="4" t="s">
        <v>369</v>
      </c>
      <c r="C83" s="2" t="s">
        <v>48</v>
      </c>
    </row>
    <row r="84" spans="1:3" ht="15.75" customHeight="1">
      <c r="A84" s="4" t="s">
        <v>208</v>
      </c>
      <c r="B84" s="4" t="s">
        <v>83</v>
      </c>
      <c r="C84" s="2" t="s">
        <v>51</v>
      </c>
    </row>
    <row r="85" spans="1:3" ht="15.75" customHeight="1">
      <c r="A85" s="4" t="s">
        <v>209</v>
      </c>
      <c r="B85" s="4" t="s">
        <v>370</v>
      </c>
      <c r="C85" s="2" t="s">
        <v>48</v>
      </c>
    </row>
    <row r="86" spans="1:3" ht="15.75" customHeight="1">
      <c r="A86" s="4" t="s">
        <v>210</v>
      </c>
      <c r="B86" s="4" t="s">
        <v>371</v>
      </c>
      <c r="C86" s="2" t="s">
        <v>445</v>
      </c>
    </row>
    <row r="87" spans="1:3" ht="15.75" customHeight="1">
      <c r="A87" s="4" t="s">
        <v>211</v>
      </c>
      <c r="B87" s="4" t="s">
        <v>84</v>
      </c>
      <c r="C87" s="2" t="s">
        <v>447</v>
      </c>
    </row>
    <row r="88" spans="1:3" ht="15.75" customHeight="1">
      <c r="A88" s="4" t="s">
        <v>212</v>
      </c>
      <c r="B88" s="4" t="s">
        <v>372</v>
      </c>
      <c r="C88" s="2" t="s">
        <v>54</v>
      </c>
    </row>
    <row r="89" spans="1:3" ht="15.75" customHeight="1">
      <c r="A89" s="4" t="s">
        <v>213</v>
      </c>
      <c r="B89" s="4" t="s">
        <v>373</v>
      </c>
      <c r="C89" s="2" t="s">
        <v>54</v>
      </c>
    </row>
    <row r="90" spans="1:3" ht="15.75" customHeight="1">
      <c r="A90" s="4" t="s">
        <v>214</v>
      </c>
      <c r="B90" s="4" t="s">
        <v>374</v>
      </c>
      <c r="C90" s="2" t="s">
        <v>47</v>
      </c>
    </row>
    <row r="91" spans="1:3" ht="15.75" customHeight="1">
      <c r="A91" s="4" t="s">
        <v>215</v>
      </c>
      <c r="B91" s="4" t="s">
        <v>375</v>
      </c>
      <c r="C91" s="2" t="s">
        <v>47</v>
      </c>
    </row>
    <row r="92" spans="1:3" ht="15.75" customHeight="1">
      <c r="A92" s="4" t="s">
        <v>216</v>
      </c>
      <c r="B92" s="4" t="s">
        <v>376</v>
      </c>
      <c r="C92" s="2" t="s">
        <v>445</v>
      </c>
    </row>
    <row r="93" spans="1:3" ht="15.75" customHeight="1">
      <c r="A93" s="4" t="s">
        <v>217</v>
      </c>
      <c r="B93" s="4" t="s">
        <v>377</v>
      </c>
      <c r="C93" s="2" t="s">
        <v>445</v>
      </c>
    </row>
    <row r="94" spans="1:3" ht="15.75" customHeight="1">
      <c r="A94" s="4" t="s">
        <v>218</v>
      </c>
      <c r="B94" s="4" t="s">
        <v>378</v>
      </c>
      <c r="C94" s="2" t="s">
        <v>48</v>
      </c>
    </row>
    <row r="95" spans="1:3" ht="15.75" customHeight="1">
      <c r="A95" s="4" t="s">
        <v>219</v>
      </c>
      <c r="B95" s="4" t="s">
        <v>379</v>
      </c>
      <c r="C95" s="2" t="s">
        <v>48</v>
      </c>
    </row>
    <row r="96" spans="1:3" ht="15.75" customHeight="1">
      <c r="A96" s="4" t="s">
        <v>220</v>
      </c>
      <c r="B96" s="4" t="s">
        <v>380</v>
      </c>
      <c r="C96" s="2" t="s">
        <v>445</v>
      </c>
    </row>
    <row r="97" spans="1:3" ht="15.75" customHeight="1">
      <c r="A97" s="4" t="s">
        <v>221</v>
      </c>
      <c r="B97" s="4" t="s">
        <v>381</v>
      </c>
      <c r="C97" s="2" t="s">
        <v>48</v>
      </c>
    </row>
    <row r="98" spans="1:3" ht="15.75" customHeight="1">
      <c r="A98" s="4" t="s">
        <v>222</v>
      </c>
      <c r="B98" s="4" t="s">
        <v>382</v>
      </c>
      <c r="C98" s="2" t="s">
        <v>48</v>
      </c>
    </row>
    <row r="99" spans="1:3" ht="15.75" customHeight="1">
      <c r="A99" s="4" t="s">
        <v>223</v>
      </c>
      <c r="B99" s="4" t="s">
        <v>85</v>
      </c>
      <c r="C99" s="2" t="s">
        <v>51</v>
      </c>
    </row>
    <row r="100" spans="1:3" ht="15.75" customHeight="1">
      <c r="A100" s="4" t="s">
        <v>224</v>
      </c>
      <c r="B100" s="4" t="s">
        <v>383</v>
      </c>
      <c r="C100" s="2" t="s">
        <v>47</v>
      </c>
    </row>
    <row r="101" spans="1:3" ht="15.75" customHeight="1">
      <c r="A101" s="4" t="s">
        <v>225</v>
      </c>
      <c r="B101" s="4" t="s">
        <v>384</v>
      </c>
      <c r="C101" s="2" t="s">
        <v>445</v>
      </c>
    </row>
    <row r="102" spans="1:3" ht="15.75" customHeight="1">
      <c r="A102" s="4" t="s">
        <v>226</v>
      </c>
      <c r="B102" s="4" t="s">
        <v>385</v>
      </c>
      <c r="C102" s="2" t="s">
        <v>54</v>
      </c>
    </row>
    <row r="103" spans="1:3" ht="15.75" customHeight="1">
      <c r="A103" s="4" t="s">
        <v>227</v>
      </c>
      <c r="B103" s="4" t="s">
        <v>386</v>
      </c>
      <c r="C103" s="2" t="s">
        <v>445</v>
      </c>
    </row>
    <row r="104" spans="1:3" ht="15.75" customHeight="1">
      <c r="A104" s="4" t="s">
        <v>228</v>
      </c>
      <c r="B104" s="4" t="s">
        <v>387</v>
      </c>
      <c r="C104" s="2" t="s">
        <v>47</v>
      </c>
    </row>
    <row r="105" spans="1:3" ht="15.75" customHeight="1">
      <c r="A105" s="4" t="s">
        <v>229</v>
      </c>
      <c r="B105" s="4" t="s">
        <v>86</v>
      </c>
      <c r="C105" s="2" t="s">
        <v>447</v>
      </c>
    </row>
    <row r="106" spans="1:3" ht="15.75" customHeight="1">
      <c r="A106" s="4" t="s">
        <v>230</v>
      </c>
      <c r="B106" s="4" t="s">
        <v>388</v>
      </c>
      <c r="C106" s="2" t="s">
        <v>48</v>
      </c>
    </row>
    <row r="107" spans="1:3" ht="15.75" customHeight="1">
      <c r="A107" s="4" t="s">
        <v>231</v>
      </c>
      <c r="B107" s="4" t="s">
        <v>389</v>
      </c>
      <c r="C107" s="2" t="s">
        <v>445</v>
      </c>
    </row>
    <row r="108" spans="1:3" ht="15.75" customHeight="1">
      <c r="A108" s="4" t="s">
        <v>232</v>
      </c>
      <c r="B108" s="4" t="s">
        <v>87</v>
      </c>
      <c r="C108" s="2" t="s">
        <v>447</v>
      </c>
    </row>
    <row r="109" spans="1:3" ht="15.75" customHeight="1">
      <c r="A109" s="4" t="s">
        <v>233</v>
      </c>
      <c r="B109" s="4" t="s">
        <v>88</v>
      </c>
      <c r="C109" s="2" t="s">
        <v>447</v>
      </c>
    </row>
    <row r="110" spans="1:3" ht="15.75" customHeight="1">
      <c r="A110" s="4" t="s">
        <v>234</v>
      </c>
      <c r="B110" s="4" t="s">
        <v>390</v>
      </c>
      <c r="C110" s="2" t="s">
        <v>48</v>
      </c>
    </row>
    <row r="111" spans="1:3" ht="15.75" customHeight="1">
      <c r="A111" s="4" t="s">
        <v>235</v>
      </c>
      <c r="B111" s="4" t="s">
        <v>391</v>
      </c>
      <c r="C111" s="2" t="s">
        <v>48</v>
      </c>
    </row>
    <row r="112" spans="1:3" ht="15.75" customHeight="1">
      <c r="A112" s="4" t="s">
        <v>236</v>
      </c>
      <c r="B112" s="4" t="s">
        <v>392</v>
      </c>
      <c r="C112" s="2" t="s">
        <v>48</v>
      </c>
    </row>
    <row r="113" spans="1:3" ht="15.75" customHeight="1">
      <c r="A113" s="4" t="s">
        <v>237</v>
      </c>
      <c r="B113" s="4" t="s">
        <v>393</v>
      </c>
      <c r="C113" s="2" t="s">
        <v>48</v>
      </c>
    </row>
    <row r="114" spans="1:3" ht="15.75" customHeight="1">
      <c r="A114" s="4" t="s">
        <v>238</v>
      </c>
      <c r="B114" s="4" t="s">
        <v>89</v>
      </c>
      <c r="C114" s="2" t="s">
        <v>447</v>
      </c>
    </row>
    <row r="115" spans="1:3" ht="15.75" customHeight="1">
      <c r="A115" s="4" t="s">
        <v>239</v>
      </c>
      <c r="B115" s="4" t="s">
        <v>394</v>
      </c>
      <c r="C115" s="2" t="s">
        <v>47</v>
      </c>
    </row>
    <row r="116" spans="1:3" ht="15.75" customHeight="1">
      <c r="A116" s="4" t="s">
        <v>240</v>
      </c>
      <c r="B116" s="4" t="s">
        <v>90</v>
      </c>
      <c r="C116" s="2" t="s">
        <v>447</v>
      </c>
    </row>
    <row r="117" spans="1:3" ht="15.75" customHeight="1">
      <c r="A117" s="4" t="s">
        <v>241</v>
      </c>
      <c r="B117" s="4" t="s">
        <v>395</v>
      </c>
      <c r="C117" s="2" t="s">
        <v>47</v>
      </c>
    </row>
    <row r="118" spans="1:3" ht="15.75" customHeight="1">
      <c r="A118" s="4" t="s">
        <v>242</v>
      </c>
      <c r="B118" s="4" t="s">
        <v>91</v>
      </c>
      <c r="C118" s="2" t="s">
        <v>447</v>
      </c>
    </row>
    <row r="119" spans="1:3" ht="15.75" customHeight="1">
      <c r="A119" s="4" t="s">
        <v>243</v>
      </c>
      <c r="B119" s="4" t="s">
        <v>396</v>
      </c>
      <c r="C119" s="2" t="s">
        <v>48</v>
      </c>
    </row>
    <row r="120" spans="1:3" ht="15.75" customHeight="1">
      <c r="A120" s="4" t="s">
        <v>441</v>
      </c>
      <c r="B120" s="4" t="s">
        <v>92</v>
      </c>
      <c r="C120" s="2" t="s">
        <v>447</v>
      </c>
    </row>
    <row r="121" spans="1:3" ht="15.75" customHeight="1">
      <c r="A121" s="4" t="s">
        <v>244</v>
      </c>
      <c r="B121" s="4" t="s">
        <v>93</v>
      </c>
      <c r="C121" s="2" t="s">
        <v>447</v>
      </c>
    </row>
    <row r="122" spans="1:3" ht="15.75" customHeight="1">
      <c r="A122" s="4" t="s">
        <v>245</v>
      </c>
      <c r="B122" s="4" t="s">
        <v>94</v>
      </c>
      <c r="C122" s="2" t="s">
        <v>447</v>
      </c>
    </row>
    <row r="123" spans="1:3" ht="15.75" customHeight="1">
      <c r="A123" s="4" t="s">
        <v>246</v>
      </c>
      <c r="B123" s="4" t="s">
        <v>397</v>
      </c>
      <c r="C123" s="2" t="s">
        <v>59</v>
      </c>
    </row>
    <row r="124" spans="1:3" ht="15.75" customHeight="1">
      <c r="A124" s="4" t="s">
        <v>247</v>
      </c>
      <c r="B124" s="4" t="s">
        <v>398</v>
      </c>
      <c r="C124" s="2" t="s">
        <v>54</v>
      </c>
    </row>
    <row r="125" spans="1:3" ht="15.75" customHeight="1">
      <c r="A125" s="4" t="s">
        <v>248</v>
      </c>
      <c r="B125" s="4" t="s">
        <v>95</v>
      </c>
      <c r="C125" s="2" t="s">
        <v>447</v>
      </c>
    </row>
    <row r="126" spans="1:3" ht="15.75" customHeight="1">
      <c r="A126" s="4" t="s">
        <v>249</v>
      </c>
      <c r="B126" s="4" t="s">
        <v>399</v>
      </c>
      <c r="C126" s="2" t="s">
        <v>48</v>
      </c>
    </row>
    <row r="127" spans="1:3" ht="15.75" customHeight="1">
      <c r="A127" s="4" t="s">
        <v>250</v>
      </c>
      <c r="B127" s="4" t="s">
        <v>400</v>
      </c>
      <c r="C127" s="2" t="s">
        <v>48</v>
      </c>
    </row>
    <row r="128" spans="1:3" ht="15.75" customHeight="1">
      <c r="A128" s="4" t="s">
        <v>251</v>
      </c>
      <c r="B128" s="4" t="s">
        <v>401</v>
      </c>
      <c r="C128" s="2" t="s">
        <v>47</v>
      </c>
    </row>
    <row r="129" spans="1:3" ht="15.75" customHeight="1">
      <c r="A129" s="4" t="s">
        <v>252</v>
      </c>
      <c r="B129" s="4" t="s">
        <v>402</v>
      </c>
      <c r="C129" s="2" t="s">
        <v>47</v>
      </c>
    </row>
    <row r="130" spans="1:3" ht="15.75" customHeight="1">
      <c r="A130" s="4" t="s">
        <v>253</v>
      </c>
      <c r="B130" s="4" t="s">
        <v>96</v>
      </c>
      <c r="C130" s="2" t="s">
        <v>447</v>
      </c>
    </row>
    <row r="131" spans="1:3" ht="15.75" customHeight="1">
      <c r="A131" s="4" t="s">
        <v>254</v>
      </c>
      <c r="B131" s="4" t="s">
        <v>403</v>
      </c>
      <c r="C131" s="2" t="s">
        <v>54</v>
      </c>
    </row>
    <row r="132" spans="1:3" ht="15.75" customHeight="1">
      <c r="A132" s="4" t="s">
        <v>255</v>
      </c>
      <c r="B132" s="4" t="s">
        <v>404</v>
      </c>
      <c r="C132" s="2" t="s">
        <v>47</v>
      </c>
    </row>
    <row r="133" spans="1:3" ht="15.75" customHeight="1">
      <c r="A133" s="4" t="s">
        <v>256</v>
      </c>
      <c r="B133" s="4" t="s">
        <v>97</v>
      </c>
      <c r="C133" s="2" t="s">
        <v>51</v>
      </c>
    </row>
    <row r="134" spans="1:3" ht="15.75" customHeight="1">
      <c r="A134" s="4" t="s">
        <v>257</v>
      </c>
      <c r="B134" s="4" t="s">
        <v>98</v>
      </c>
      <c r="C134" s="2" t="s">
        <v>447</v>
      </c>
    </row>
    <row r="135" spans="1:3" ht="15.75" customHeight="1">
      <c r="A135" s="4" t="s">
        <v>258</v>
      </c>
      <c r="B135" s="4" t="s">
        <v>99</v>
      </c>
      <c r="C135" s="2" t="s">
        <v>447</v>
      </c>
    </row>
    <row r="136" spans="1:3" ht="15.75" customHeight="1">
      <c r="A136" s="4" t="s">
        <v>259</v>
      </c>
      <c r="B136" s="4" t="s">
        <v>405</v>
      </c>
      <c r="C136" s="2" t="s">
        <v>48</v>
      </c>
    </row>
    <row r="137" spans="1:3" ht="15.75" customHeight="1">
      <c r="A137" s="4" t="s">
        <v>260</v>
      </c>
      <c r="B137" s="4" t="s">
        <v>406</v>
      </c>
      <c r="C137" s="2" t="s">
        <v>54</v>
      </c>
    </row>
    <row r="138" spans="1:3" ht="15.75" customHeight="1">
      <c r="A138" s="4" t="s">
        <v>261</v>
      </c>
      <c r="B138" s="4" t="s">
        <v>407</v>
      </c>
      <c r="C138" s="2" t="s">
        <v>445</v>
      </c>
    </row>
    <row r="139" spans="1:3" ht="15.75" customHeight="1">
      <c r="A139" s="4" t="s">
        <v>262</v>
      </c>
      <c r="B139" s="4" t="s">
        <v>408</v>
      </c>
      <c r="C139" s="2" t="s">
        <v>54</v>
      </c>
    </row>
    <row r="140" spans="1:3" ht="15.75" customHeight="1">
      <c r="A140" s="4" t="s">
        <v>263</v>
      </c>
      <c r="B140" s="4" t="s">
        <v>100</v>
      </c>
      <c r="C140" s="2" t="s">
        <v>51</v>
      </c>
    </row>
    <row r="141" spans="1:3" ht="15.75" customHeight="1">
      <c r="A141" s="4" t="s">
        <v>264</v>
      </c>
      <c r="B141" s="4" t="s">
        <v>409</v>
      </c>
      <c r="C141" s="2" t="s">
        <v>54</v>
      </c>
    </row>
    <row r="142" spans="1:3" ht="15.75" customHeight="1">
      <c r="A142" s="4" t="s">
        <v>265</v>
      </c>
      <c r="B142" s="4" t="s">
        <v>410</v>
      </c>
      <c r="C142" s="2" t="s">
        <v>47</v>
      </c>
    </row>
    <row r="143" spans="1:3" ht="15.75" customHeight="1">
      <c r="A143" s="4" t="s">
        <v>266</v>
      </c>
      <c r="B143" s="4" t="s">
        <v>411</v>
      </c>
      <c r="C143" s="2" t="s">
        <v>53</v>
      </c>
    </row>
    <row r="144" spans="1:3" ht="15.75" customHeight="1">
      <c r="A144" s="4" t="s">
        <v>267</v>
      </c>
      <c r="B144" s="4" t="s">
        <v>412</v>
      </c>
      <c r="C144" s="2" t="s">
        <v>53</v>
      </c>
    </row>
    <row r="145" spans="1:3" ht="15.75" customHeight="1">
      <c r="A145" s="4" t="s">
        <v>268</v>
      </c>
      <c r="B145" s="4" t="s">
        <v>413</v>
      </c>
      <c r="C145" s="2" t="s">
        <v>48</v>
      </c>
    </row>
    <row r="146" spans="1:3" ht="15.75" customHeight="1">
      <c r="A146" s="4" t="s">
        <v>269</v>
      </c>
      <c r="B146" s="4" t="s">
        <v>101</v>
      </c>
      <c r="C146" s="2" t="s">
        <v>51</v>
      </c>
    </row>
    <row r="147" spans="1:3" ht="15.75" customHeight="1">
      <c r="A147" s="4" t="s">
        <v>270</v>
      </c>
      <c r="B147" s="4" t="s">
        <v>414</v>
      </c>
      <c r="C147" s="2" t="s">
        <v>48</v>
      </c>
    </row>
    <row r="148" spans="1:3" ht="15.75" customHeight="1">
      <c r="A148" s="4" t="s">
        <v>271</v>
      </c>
      <c r="B148" s="4" t="s">
        <v>415</v>
      </c>
      <c r="C148" s="2" t="s">
        <v>445</v>
      </c>
    </row>
    <row r="149" spans="1:3" ht="15.75" customHeight="1">
      <c r="A149" s="4" t="s">
        <v>272</v>
      </c>
      <c r="B149" s="4" t="s">
        <v>102</v>
      </c>
      <c r="C149" s="2" t="s">
        <v>447</v>
      </c>
    </row>
    <row r="150" spans="1:3" ht="15.75" customHeight="1">
      <c r="A150" s="4" t="s">
        <v>273</v>
      </c>
      <c r="B150" s="4" t="s">
        <v>416</v>
      </c>
      <c r="C150" s="2" t="s">
        <v>47</v>
      </c>
    </row>
    <row r="151" spans="1:3" ht="15.75" customHeight="1">
      <c r="A151" s="4" t="s">
        <v>274</v>
      </c>
      <c r="B151" s="4" t="s">
        <v>417</v>
      </c>
      <c r="C151" s="2" t="s">
        <v>48</v>
      </c>
    </row>
    <row r="152" spans="1:3" ht="15.75" customHeight="1">
      <c r="A152" s="4" t="s">
        <v>275</v>
      </c>
      <c r="B152" s="4" t="s">
        <v>103</v>
      </c>
      <c r="C152" s="2" t="s">
        <v>447</v>
      </c>
    </row>
    <row r="153" spans="1:3" ht="15.75" customHeight="1">
      <c r="A153" s="4" t="s">
        <v>276</v>
      </c>
      <c r="B153" s="4" t="s">
        <v>104</v>
      </c>
      <c r="C153" s="2" t="s">
        <v>447</v>
      </c>
    </row>
    <row r="154" spans="1:3" ht="15.75" customHeight="1">
      <c r="A154" s="4" t="s">
        <v>277</v>
      </c>
      <c r="B154" s="4" t="s">
        <v>105</v>
      </c>
      <c r="C154" s="2" t="s">
        <v>447</v>
      </c>
    </row>
    <row r="155" spans="1:3" ht="15.75" customHeight="1">
      <c r="A155" s="4" t="s">
        <v>278</v>
      </c>
      <c r="B155" s="4" t="s">
        <v>106</v>
      </c>
      <c r="C155" s="2" t="s">
        <v>51</v>
      </c>
    </row>
    <row r="156" spans="1:3" ht="15.75" customHeight="1">
      <c r="A156" s="4" t="s">
        <v>279</v>
      </c>
      <c r="B156" s="4" t="s">
        <v>418</v>
      </c>
      <c r="C156" s="2" t="s">
        <v>48</v>
      </c>
    </row>
    <row r="157" spans="1:3" ht="15.75" customHeight="1">
      <c r="A157" s="4" t="s">
        <v>280</v>
      </c>
      <c r="B157" s="4" t="s">
        <v>419</v>
      </c>
      <c r="C157" s="2" t="s">
        <v>48</v>
      </c>
    </row>
    <row r="158" spans="1:3" ht="15.75" customHeight="1">
      <c r="A158" s="4" t="s">
        <v>281</v>
      </c>
      <c r="B158" s="4" t="s">
        <v>107</v>
      </c>
      <c r="C158" s="2" t="s">
        <v>447</v>
      </c>
    </row>
    <row r="159" spans="1:3" ht="15.75" customHeight="1">
      <c r="A159" s="4" t="s">
        <v>282</v>
      </c>
      <c r="B159" s="4" t="s">
        <v>420</v>
      </c>
      <c r="C159" s="2" t="s">
        <v>47</v>
      </c>
    </row>
    <row r="160" spans="1:3" ht="15.75" customHeight="1">
      <c r="A160" s="4" t="s">
        <v>283</v>
      </c>
      <c r="B160" s="4" t="s">
        <v>108</v>
      </c>
      <c r="C160" s="2" t="s">
        <v>447</v>
      </c>
    </row>
    <row r="161" spans="1:3" ht="15.75" customHeight="1">
      <c r="A161" s="4" t="s">
        <v>284</v>
      </c>
      <c r="B161" s="4" t="s">
        <v>421</v>
      </c>
      <c r="C161" s="2" t="s">
        <v>54</v>
      </c>
    </row>
    <row r="162" spans="1:3" ht="15.75" customHeight="1">
      <c r="A162" s="4" t="s">
        <v>285</v>
      </c>
      <c r="B162" s="4" t="s">
        <v>422</v>
      </c>
      <c r="C162" s="2" t="s">
        <v>48</v>
      </c>
    </row>
    <row r="163" spans="1:3" ht="15.75" customHeight="1">
      <c r="A163" s="4" t="s">
        <v>286</v>
      </c>
      <c r="B163" s="4" t="s">
        <v>109</v>
      </c>
      <c r="C163" s="2" t="s">
        <v>51</v>
      </c>
    </row>
    <row r="164" spans="1:3" ht="15.75" customHeight="1">
      <c r="A164" s="4" t="s">
        <v>287</v>
      </c>
      <c r="B164" s="4" t="s">
        <v>110</v>
      </c>
      <c r="C164" s="2" t="s">
        <v>51</v>
      </c>
    </row>
    <row r="165" spans="1:3" ht="15.75" customHeight="1">
      <c r="A165" s="4" t="s">
        <v>288</v>
      </c>
      <c r="B165" s="4" t="s">
        <v>111</v>
      </c>
      <c r="C165" s="2" t="s">
        <v>51</v>
      </c>
    </row>
    <row r="166" spans="1:3" ht="15.75" customHeight="1">
      <c r="A166" s="4" t="s">
        <v>289</v>
      </c>
      <c r="B166" s="4" t="s">
        <v>112</v>
      </c>
      <c r="C166" s="2" t="s">
        <v>447</v>
      </c>
    </row>
    <row r="167" spans="1:3" ht="15.75" customHeight="1">
      <c r="A167" s="4" t="s">
        <v>290</v>
      </c>
      <c r="B167" s="4" t="s">
        <v>113</v>
      </c>
      <c r="C167" s="2" t="s">
        <v>447</v>
      </c>
    </row>
    <row r="168" spans="1:3" ht="15.75" customHeight="1">
      <c r="A168" s="4" t="s">
        <v>291</v>
      </c>
      <c r="B168" s="4" t="s">
        <v>114</v>
      </c>
      <c r="C168" s="2" t="s">
        <v>447</v>
      </c>
    </row>
    <row r="169" spans="1:3" ht="15.75" customHeight="1">
      <c r="A169" s="4" t="s">
        <v>292</v>
      </c>
      <c r="B169" s="4" t="s">
        <v>423</v>
      </c>
      <c r="C169" s="2" t="s">
        <v>445</v>
      </c>
    </row>
    <row r="170" spans="1:3" ht="15.75" customHeight="1">
      <c r="A170" s="4" t="s">
        <v>293</v>
      </c>
      <c r="B170" s="4" t="s">
        <v>115</v>
      </c>
      <c r="C170" s="2" t="s">
        <v>447</v>
      </c>
    </row>
    <row r="171" spans="1:3" ht="15.75" customHeight="1">
      <c r="A171" s="4" t="s">
        <v>294</v>
      </c>
      <c r="B171" s="4" t="s">
        <v>424</v>
      </c>
      <c r="C171" s="2" t="s">
        <v>47</v>
      </c>
    </row>
    <row r="172" spans="1:3" ht="15.75" customHeight="1">
      <c r="A172" s="4" t="s">
        <v>295</v>
      </c>
      <c r="B172" s="4" t="s">
        <v>116</v>
      </c>
      <c r="C172" s="2" t="s">
        <v>447</v>
      </c>
    </row>
    <row r="173" spans="1:3" ht="15.75" customHeight="1">
      <c r="A173" s="4" t="s">
        <v>296</v>
      </c>
      <c r="B173" s="4" t="s">
        <v>117</v>
      </c>
      <c r="C173" s="2" t="s">
        <v>447</v>
      </c>
    </row>
    <row r="174" spans="1:3" ht="15.75" customHeight="1">
      <c r="A174" s="4" t="s">
        <v>297</v>
      </c>
      <c r="B174" s="4" t="s">
        <v>425</v>
      </c>
      <c r="C174" s="2" t="s">
        <v>48</v>
      </c>
    </row>
    <row r="175" spans="1:3" ht="15.75" customHeight="1">
      <c r="A175" s="4" t="s">
        <v>298</v>
      </c>
      <c r="B175" s="4" t="s">
        <v>426</v>
      </c>
      <c r="C175" s="2" t="s">
        <v>48</v>
      </c>
    </row>
    <row r="176" spans="1:3" ht="15.75" customHeight="1">
      <c r="A176" s="4" t="s">
        <v>299</v>
      </c>
      <c r="C176" s="2" t="s">
        <v>53</v>
      </c>
    </row>
    <row r="177" spans="1:3" ht="15.75" customHeight="1">
      <c r="A177" s="4" t="s">
        <v>300</v>
      </c>
      <c r="B177" s="4" t="s">
        <v>427</v>
      </c>
      <c r="C177" s="2" t="s">
        <v>47</v>
      </c>
    </row>
    <row r="178" spans="1:3" ht="15.75" customHeight="1">
      <c r="A178" s="4" t="s">
        <v>301</v>
      </c>
      <c r="B178" s="4" t="s">
        <v>428</v>
      </c>
      <c r="C178" s="2" t="s">
        <v>47</v>
      </c>
    </row>
    <row r="179" spans="1:3" ht="15.75" customHeight="1">
      <c r="A179" s="4" t="s">
        <v>302</v>
      </c>
      <c r="B179" s="4" t="s">
        <v>429</v>
      </c>
      <c r="C179" s="2" t="s">
        <v>47</v>
      </c>
    </row>
    <row r="180" spans="1:3" ht="15.75" customHeight="1">
      <c r="A180" s="4" t="s">
        <v>303</v>
      </c>
      <c r="B180" s="4" t="s">
        <v>118</v>
      </c>
      <c r="C180" s="2" t="s">
        <v>447</v>
      </c>
    </row>
    <row r="181" spans="1:3" ht="15.75" customHeight="1">
      <c r="A181" s="4" t="s">
        <v>304</v>
      </c>
      <c r="B181" s="4" t="s">
        <v>119</v>
      </c>
      <c r="C181" s="2" t="s">
        <v>447</v>
      </c>
    </row>
    <row r="182" spans="1:3" ht="15.75" customHeight="1">
      <c r="A182" s="4" t="s">
        <v>305</v>
      </c>
      <c r="B182" s="4" t="s">
        <v>430</v>
      </c>
      <c r="C182" s="2" t="s">
        <v>54</v>
      </c>
    </row>
    <row r="183" spans="1:3" ht="15.75" customHeight="1">
      <c r="A183" s="4" t="s">
        <v>306</v>
      </c>
      <c r="B183" s="4" t="s">
        <v>431</v>
      </c>
      <c r="C183" s="2" t="s">
        <v>51</v>
      </c>
    </row>
    <row r="184" spans="1:3" ht="15.75" customHeight="1">
      <c r="A184" s="4" t="s">
        <v>307</v>
      </c>
      <c r="B184" s="4" t="s">
        <v>120</v>
      </c>
      <c r="C184" s="2" t="s">
        <v>447</v>
      </c>
    </row>
    <row r="185" spans="1:3" ht="15.75" customHeight="1">
      <c r="A185" s="4" t="s">
        <v>308</v>
      </c>
      <c r="B185" s="4" t="s">
        <v>432</v>
      </c>
      <c r="C185" s="2" t="s">
        <v>47</v>
      </c>
    </row>
    <row r="186" spans="1:3" ht="15.75" customHeight="1">
      <c r="A186" s="4" t="s">
        <v>309</v>
      </c>
      <c r="B186" s="1" t="s">
        <v>121</v>
      </c>
      <c r="C186" s="2" t="s">
        <v>445</v>
      </c>
    </row>
    <row r="187" spans="1:3" ht="15.75" customHeight="1">
      <c r="A187" s="4" t="s">
        <v>310</v>
      </c>
      <c r="B187" s="4" t="s">
        <v>433</v>
      </c>
      <c r="C187" s="2" t="s">
        <v>54</v>
      </c>
    </row>
    <row r="188" spans="1:3" ht="15.75" customHeight="1">
      <c r="A188" s="4" t="s">
        <v>311</v>
      </c>
      <c r="B188" s="4" t="s">
        <v>434</v>
      </c>
      <c r="C188" s="2" t="s">
        <v>48</v>
      </c>
    </row>
    <row r="189" spans="1:3" ht="15.75" customHeight="1">
      <c r="A189" s="4" t="s">
        <v>312</v>
      </c>
      <c r="B189" s="4" t="s">
        <v>122</v>
      </c>
      <c r="C189" s="2" t="s">
        <v>447</v>
      </c>
    </row>
    <row r="190" spans="1:3" ht="15.75" customHeight="1">
      <c r="A190" s="4" t="s">
        <v>313</v>
      </c>
      <c r="B190" s="4" t="s">
        <v>435</v>
      </c>
      <c r="C190" s="2" t="s">
        <v>53</v>
      </c>
    </row>
    <row r="191" spans="1:3" ht="15.75" customHeight="1">
      <c r="A191" s="4" t="s">
        <v>314</v>
      </c>
      <c r="B191" s="4" t="s">
        <v>436</v>
      </c>
      <c r="C191" s="2" t="s">
        <v>47</v>
      </c>
    </row>
    <row r="192" spans="1:3" ht="15.75" customHeight="1">
      <c r="A192" s="4" t="s">
        <v>315</v>
      </c>
      <c r="B192" s="4" t="s">
        <v>437</v>
      </c>
      <c r="C192" s="2" t="s">
        <v>54</v>
      </c>
    </row>
    <row r="193" spans="1:3" ht="15.75" customHeight="1">
      <c r="A193" s="4" t="s">
        <v>316</v>
      </c>
      <c r="B193" s="4" t="s">
        <v>438</v>
      </c>
      <c r="C193" s="2" t="s">
        <v>48</v>
      </c>
    </row>
    <row r="194" spans="1:3" ht="15.75" customHeight="1">
      <c r="A194" s="4" t="s">
        <v>317</v>
      </c>
      <c r="B194" s="4" t="s">
        <v>439</v>
      </c>
      <c r="C194" s="2" t="s">
        <v>53</v>
      </c>
    </row>
    <row r="195" spans="1:3" ht="15.75" customHeight="1">
      <c r="A195" s="4" t="s">
        <v>318</v>
      </c>
      <c r="B195" s="4" t="s">
        <v>440</v>
      </c>
      <c r="C195" s="2" t="s">
        <v>47</v>
      </c>
    </row>
    <row r="196" spans="1:3" ht="15.75" customHeight="1">
      <c r="A196" s="4" t="s">
        <v>319</v>
      </c>
      <c r="B196" s="4" t="s">
        <v>123</v>
      </c>
      <c r="C196" s="2" t="s">
        <v>447</v>
      </c>
    </row>
    <row r="197" spans="1:3" ht="15.75" customHeight="1">
      <c r="A197" s="4" t="s">
        <v>320</v>
      </c>
      <c r="B197" s="4" t="s">
        <v>124</v>
      </c>
      <c r="C197" s="2" t="s">
        <v>447</v>
      </c>
    </row>
    <row r="206" ht="15.75" customHeight="1">
      <c r="B206" s="4"/>
    </row>
    <row r="207" ht="15.75" customHeight="1">
      <c r="B207" s="4"/>
    </row>
    <row r="320" ht="15.75" customHeight="1">
      <c r="A320" s="4"/>
    </row>
    <row r="323" ht="15.75" customHeight="1">
      <c r="A323" s="4"/>
    </row>
    <row r="324" ht="15.75" customHeight="1">
      <c r="A324" s="4"/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selection activeCell="E9" sqref="E9"/>
    </sheetView>
  </sheetViews>
  <sheetFormatPr defaultColWidth="9.140625" defaultRowHeight="12.75"/>
  <cols>
    <col min="1" max="1" width="42.140625" style="0" bestFit="1" customWidth="1"/>
    <col min="2" max="2" width="27.00390625" style="0" bestFit="1" customWidth="1"/>
    <col min="3" max="3" width="23.421875" style="0" bestFit="1" customWidth="1"/>
    <col min="4" max="4" width="23.00390625" style="0" bestFit="1" customWidth="1"/>
  </cols>
  <sheetData>
    <row r="1" spans="1:4" ht="12.75">
      <c r="A1" t="s">
        <v>480</v>
      </c>
      <c r="B1" t="s">
        <v>481</v>
      </c>
      <c r="C1" t="s">
        <v>482</v>
      </c>
      <c r="D1" t="s">
        <v>483</v>
      </c>
    </row>
    <row r="2" spans="1:4" ht="12.75">
      <c r="A2" t="s">
        <v>484</v>
      </c>
      <c r="B2" t="s">
        <v>485</v>
      </c>
      <c r="C2" t="s">
        <v>486</v>
      </c>
      <c r="D2" t="s">
        <v>487</v>
      </c>
    </row>
    <row r="3" spans="1:4" ht="12.75">
      <c r="A3" t="s">
        <v>488</v>
      </c>
      <c r="B3" t="s">
        <v>489</v>
      </c>
      <c r="C3" t="s">
        <v>490</v>
      </c>
      <c r="D3" t="s">
        <v>491</v>
      </c>
    </row>
    <row r="4" spans="1:4" ht="12.75">
      <c r="A4" t="s">
        <v>492</v>
      </c>
      <c r="B4" t="s">
        <v>493</v>
      </c>
      <c r="C4" t="s">
        <v>490</v>
      </c>
      <c r="D4" t="s">
        <v>494</v>
      </c>
    </row>
    <row r="5" spans="1:4" ht="12.75">
      <c r="A5" t="s">
        <v>492</v>
      </c>
      <c r="B5" t="s">
        <v>495</v>
      </c>
      <c r="C5" t="s">
        <v>490</v>
      </c>
      <c r="D5" t="s">
        <v>496</v>
      </c>
    </row>
    <row r="6" spans="1:4" ht="12.75">
      <c r="A6" t="s">
        <v>497</v>
      </c>
      <c r="B6" t="s">
        <v>498</v>
      </c>
      <c r="C6" t="s">
        <v>490</v>
      </c>
      <c r="D6" t="s">
        <v>499</v>
      </c>
    </row>
    <row r="7" spans="1:4" ht="12.75">
      <c r="A7" t="s">
        <v>500</v>
      </c>
      <c r="B7" t="s">
        <v>501</v>
      </c>
      <c r="C7" t="s">
        <v>490</v>
      </c>
      <c r="D7" t="s">
        <v>502</v>
      </c>
    </row>
    <row r="8" spans="1:4" ht="12.75">
      <c r="A8" t="s">
        <v>503</v>
      </c>
      <c r="B8" t="s">
        <v>495</v>
      </c>
      <c r="C8" t="s">
        <v>490</v>
      </c>
      <c r="D8" t="s">
        <v>504</v>
      </c>
    </row>
    <row r="9" spans="1:4" ht="12.75">
      <c r="A9" t="s">
        <v>505</v>
      </c>
      <c r="B9" t="s">
        <v>489</v>
      </c>
      <c r="C9" t="s">
        <v>490</v>
      </c>
      <c r="D9" t="s">
        <v>506</v>
      </c>
    </row>
    <row r="10" spans="1:4" ht="12.75">
      <c r="A10" t="s">
        <v>507</v>
      </c>
      <c r="B10" t="s">
        <v>508</v>
      </c>
      <c r="C10" t="s">
        <v>490</v>
      </c>
      <c r="D10" t="s">
        <v>509</v>
      </c>
    </row>
    <row r="11" spans="1:4" ht="12.75">
      <c r="A11" t="s">
        <v>510</v>
      </c>
      <c r="B11" t="s">
        <v>511</v>
      </c>
      <c r="C11" t="s">
        <v>512</v>
      </c>
      <c r="D11" t="s">
        <v>513</v>
      </c>
    </row>
    <row r="12" spans="1:4" ht="12.75">
      <c r="A12" t="s">
        <v>510</v>
      </c>
      <c r="B12" t="s">
        <v>514</v>
      </c>
      <c r="C12" t="s">
        <v>515</v>
      </c>
      <c r="D12" t="s">
        <v>516</v>
      </c>
    </row>
    <row r="13" spans="1:4" ht="12.75">
      <c r="A13" t="s">
        <v>510</v>
      </c>
      <c r="B13" t="s">
        <v>514</v>
      </c>
      <c r="C13" t="s">
        <v>517</v>
      </c>
      <c r="D13" t="s">
        <v>518</v>
      </c>
    </row>
    <row r="14" spans="1:4" ht="12.75">
      <c r="A14" t="s">
        <v>519</v>
      </c>
      <c r="B14" t="s">
        <v>508</v>
      </c>
      <c r="C14" t="s">
        <v>490</v>
      </c>
      <c r="D14" t="s">
        <v>496</v>
      </c>
    </row>
    <row r="15" spans="1:4" ht="12.75">
      <c r="A15" t="s">
        <v>520</v>
      </c>
      <c r="B15" t="s">
        <v>521</v>
      </c>
      <c r="C15" t="s">
        <v>490</v>
      </c>
      <c r="D15" t="s">
        <v>522</v>
      </c>
    </row>
    <row r="16" spans="1:4" ht="12.75">
      <c r="A16" t="s">
        <v>523</v>
      </c>
      <c r="B16" t="s">
        <v>493</v>
      </c>
      <c r="C16" t="s">
        <v>490</v>
      </c>
      <c r="D16" t="s">
        <v>524</v>
      </c>
    </row>
    <row r="17" spans="1:4" ht="12.75">
      <c r="A17" t="s">
        <v>525</v>
      </c>
      <c r="B17" t="s">
        <v>526</v>
      </c>
      <c r="C17" t="s">
        <v>527</v>
      </c>
      <c r="D17" t="s">
        <v>528</v>
      </c>
    </row>
    <row r="18" spans="1:4" ht="12.75">
      <c r="A18" t="s">
        <v>529</v>
      </c>
      <c r="B18" t="s">
        <v>530</v>
      </c>
      <c r="C18" t="s">
        <v>527</v>
      </c>
      <c r="D18" t="s">
        <v>528</v>
      </c>
    </row>
    <row r="19" spans="1:4" ht="12.75">
      <c r="A19" t="s">
        <v>531</v>
      </c>
      <c r="B19" t="s">
        <v>532</v>
      </c>
      <c r="C19" t="s">
        <v>533</v>
      </c>
      <c r="D19" t="s">
        <v>522</v>
      </c>
    </row>
    <row r="20" spans="1:4" ht="12.75">
      <c r="A20" t="s">
        <v>531</v>
      </c>
      <c r="B20" t="s">
        <v>532</v>
      </c>
      <c r="C20" t="s">
        <v>515</v>
      </c>
      <c r="D20" t="s">
        <v>534</v>
      </c>
    </row>
    <row r="21" spans="1:4" ht="12.75">
      <c r="A21" t="s">
        <v>535</v>
      </c>
      <c r="B21" t="s">
        <v>536</v>
      </c>
      <c r="C21" t="s">
        <v>490</v>
      </c>
      <c r="D21" t="s">
        <v>537</v>
      </c>
    </row>
    <row r="22" spans="1:4" ht="12.75">
      <c r="A22" t="s">
        <v>538</v>
      </c>
      <c r="B22" t="s">
        <v>539</v>
      </c>
      <c r="C22" t="s">
        <v>540</v>
      </c>
      <c r="D22" t="s">
        <v>541</v>
      </c>
    </row>
    <row r="23" spans="1:4" ht="12.75">
      <c r="A23" t="s">
        <v>542</v>
      </c>
      <c r="B23" t="s">
        <v>543</v>
      </c>
      <c r="C23" t="s">
        <v>490</v>
      </c>
      <c r="D23" t="s">
        <v>544</v>
      </c>
    </row>
    <row r="24" spans="1:4" ht="12.75">
      <c r="A24" t="s">
        <v>545</v>
      </c>
      <c r="B24" t="s">
        <v>489</v>
      </c>
      <c r="C24" t="s">
        <v>490</v>
      </c>
      <c r="D24" t="s">
        <v>546</v>
      </c>
    </row>
    <row r="25" spans="1:4" ht="12.75">
      <c r="A25" t="s">
        <v>547</v>
      </c>
      <c r="B25" t="s">
        <v>548</v>
      </c>
      <c r="C25" t="s">
        <v>490</v>
      </c>
      <c r="D25" t="s">
        <v>549</v>
      </c>
    </row>
    <row r="26" spans="1:4" ht="12.75">
      <c r="A26" t="s">
        <v>550</v>
      </c>
      <c r="B26" t="s">
        <v>511</v>
      </c>
      <c r="C26" t="s">
        <v>512</v>
      </c>
      <c r="D26" t="s">
        <v>551</v>
      </c>
    </row>
    <row r="27" spans="1:4" ht="12.75">
      <c r="A27" t="s">
        <v>550</v>
      </c>
      <c r="B27" t="s">
        <v>552</v>
      </c>
      <c r="C27" t="s">
        <v>515</v>
      </c>
      <c r="D27" t="s">
        <v>553</v>
      </c>
    </row>
    <row r="28" spans="1:4" ht="12.75">
      <c r="A28" t="s">
        <v>550</v>
      </c>
      <c r="B28" t="s">
        <v>552</v>
      </c>
      <c r="C28" t="s">
        <v>554</v>
      </c>
      <c r="D28" t="s">
        <v>555</v>
      </c>
    </row>
    <row r="29" spans="1:4" ht="12.75">
      <c r="A29" t="s">
        <v>556</v>
      </c>
      <c r="B29" t="s">
        <v>489</v>
      </c>
      <c r="C29" t="s">
        <v>490</v>
      </c>
      <c r="D29" t="s">
        <v>557</v>
      </c>
    </row>
    <row r="30" spans="1:4" ht="12.75">
      <c r="A30" t="s">
        <v>558</v>
      </c>
      <c r="B30" t="s">
        <v>493</v>
      </c>
      <c r="C30" t="s">
        <v>490</v>
      </c>
      <c r="D30" t="s">
        <v>559</v>
      </c>
    </row>
    <row r="31" spans="1:4" ht="12.75">
      <c r="A31" t="s">
        <v>560</v>
      </c>
      <c r="B31" t="s">
        <v>561</v>
      </c>
      <c r="C31" t="s">
        <v>533</v>
      </c>
      <c r="D31" t="s">
        <v>562</v>
      </c>
    </row>
    <row r="32" spans="1:4" ht="12.75">
      <c r="A32" t="s">
        <v>563</v>
      </c>
      <c r="B32" t="s">
        <v>564</v>
      </c>
      <c r="C32" t="s">
        <v>565</v>
      </c>
      <c r="D32" t="s">
        <v>566</v>
      </c>
    </row>
    <row r="33" spans="1:4" ht="12.75">
      <c r="A33" t="s">
        <v>567</v>
      </c>
      <c r="B33" t="s">
        <v>508</v>
      </c>
      <c r="C33" t="s">
        <v>490</v>
      </c>
      <c r="D33" t="s">
        <v>568</v>
      </c>
    </row>
    <row r="34" spans="1:4" ht="12.75">
      <c r="A34" t="s">
        <v>567</v>
      </c>
      <c r="B34" t="s">
        <v>495</v>
      </c>
      <c r="C34" t="s">
        <v>490</v>
      </c>
      <c r="D34" t="s">
        <v>569</v>
      </c>
    </row>
    <row r="35" spans="1:4" ht="12.75">
      <c r="A35" t="s">
        <v>570</v>
      </c>
      <c r="B35" t="s">
        <v>571</v>
      </c>
      <c r="C35" t="s">
        <v>572</v>
      </c>
      <c r="D35" t="s">
        <v>573</v>
      </c>
    </row>
    <row r="36" spans="1:4" ht="12.75">
      <c r="A36" t="s">
        <v>574</v>
      </c>
      <c r="B36" t="s">
        <v>536</v>
      </c>
      <c r="C36" t="s">
        <v>490</v>
      </c>
      <c r="D36" t="s">
        <v>575</v>
      </c>
    </row>
    <row r="37" spans="1:4" ht="12.75">
      <c r="A37" t="s">
        <v>574</v>
      </c>
      <c r="B37" t="s">
        <v>576</v>
      </c>
      <c r="C37" t="s">
        <v>577</v>
      </c>
      <c r="D37" t="s">
        <v>578</v>
      </c>
    </row>
    <row r="38" spans="1:4" ht="12.75">
      <c r="A38" t="s">
        <v>579</v>
      </c>
      <c r="B38" t="s">
        <v>580</v>
      </c>
      <c r="C38" t="s">
        <v>490</v>
      </c>
      <c r="D38" t="s">
        <v>544</v>
      </c>
    </row>
    <row r="39" spans="1:4" ht="12.75">
      <c r="A39" t="s">
        <v>579</v>
      </c>
      <c r="B39" t="s">
        <v>581</v>
      </c>
      <c r="C39" t="s">
        <v>490</v>
      </c>
      <c r="D39" t="s">
        <v>504</v>
      </c>
    </row>
    <row r="40" spans="1:4" ht="12.75">
      <c r="A40" t="s">
        <v>582</v>
      </c>
      <c r="B40" t="s">
        <v>583</v>
      </c>
      <c r="C40" t="s">
        <v>490</v>
      </c>
      <c r="D40" t="s">
        <v>575</v>
      </c>
    </row>
    <row r="41" spans="1:4" ht="12.75">
      <c r="A41" t="s">
        <v>584</v>
      </c>
      <c r="B41" t="s">
        <v>585</v>
      </c>
      <c r="C41" t="s">
        <v>586</v>
      </c>
      <c r="D41" t="s">
        <v>587</v>
      </c>
    </row>
    <row r="42" spans="1:4" ht="12.75">
      <c r="A42" t="s">
        <v>588</v>
      </c>
      <c r="B42" t="s">
        <v>495</v>
      </c>
      <c r="C42" t="s">
        <v>490</v>
      </c>
      <c r="D42" t="s">
        <v>559</v>
      </c>
    </row>
    <row r="43" spans="1:4" ht="12.75">
      <c r="A43" t="s">
        <v>589</v>
      </c>
      <c r="B43" t="s">
        <v>590</v>
      </c>
      <c r="C43" t="s">
        <v>490</v>
      </c>
      <c r="D43" t="s">
        <v>575</v>
      </c>
    </row>
    <row r="44" spans="1:4" ht="12.75">
      <c r="A44" t="s">
        <v>589</v>
      </c>
      <c r="B44" t="s">
        <v>591</v>
      </c>
      <c r="C44" t="s">
        <v>490</v>
      </c>
      <c r="D44" t="s">
        <v>575</v>
      </c>
    </row>
    <row r="45" spans="1:4" ht="12.75">
      <c r="A45" t="s">
        <v>592</v>
      </c>
      <c r="B45" t="s">
        <v>593</v>
      </c>
      <c r="C45" t="s">
        <v>594</v>
      </c>
      <c r="D45" t="s">
        <v>595</v>
      </c>
    </row>
    <row r="46" spans="1:4" ht="12.75">
      <c r="A46" t="s">
        <v>596</v>
      </c>
      <c r="B46" t="s">
        <v>597</v>
      </c>
      <c r="C46" t="s">
        <v>515</v>
      </c>
      <c r="D46" t="s">
        <v>598</v>
      </c>
    </row>
    <row r="47" spans="1:4" ht="12.75">
      <c r="A47" t="s">
        <v>596</v>
      </c>
      <c r="B47" t="s">
        <v>599</v>
      </c>
      <c r="C47" t="s">
        <v>490</v>
      </c>
      <c r="D47" t="s">
        <v>600</v>
      </c>
    </row>
    <row r="48" spans="1:4" ht="12.75">
      <c r="A48" t="s">
        <v>601</v>
      </c>
      <c r="B48" t="s">
        <v>602</v>
      </c>
      <c r="C48" t="s">
        <v>603</v>
      </c>
      <c r="D48" t="s">
        <v>604</v>
      </c>
    </row>
    <row r="49" spans="1:4" ht="12.75">
      <c r="A49" t="s">
        <v>605</v>
      </c>
      <c r="B49" t="s">
        <v>495</v>
      </c>
      <c r="C49" t="s">
        <v>606</v>
      </c>
      <c r="D49" t="s">
        <v>568</v>
      </c>
    </row>
    <row r="50" spans="1:4" ht="12.75">
      <c r="A50" t="s">
        <v>607</v>
      </c>
      <c r="B50" t="s">
        <v>495</v>
      </c>
      <c r="C50" t="s">
        <v>490</v>
      </c>
      <c r="D50" t="s">
        <v>575</v>
      </c>
    </row>
    <row r="51" spans="1:4" ht="12.75">
      <c r="A51" t="s">
        <v>608</v>
      </c>
      <c r="B51" t="s">
        <v>609</v>
      </c>
      <c r="C51" t="s">
        <v>512</v>
      </c>
      <c r="D51" t="s">
        <v>566</v>
      </c>
    </row>
    <row r="52" spans="1:4" ht="12.75">
      <c r="A52" t="s">
        <v>608</v>
      </c>
      <c r="B52" t="s">
        <v>610</v>
      </c>
      <c r="C52" t="s">
        <v>512</v>
      </c>
      <c r="D52" t="s">
        <v>566</v>
      </c>
    </row>
    <row r="53" spans="1:4" ht="12.75">
      <c r="A53" t="s">
        <v>611</v>
      </c>
      <c r="B53" t="s">
        <v>612</v>
      </c>
      <c r="C53" t="s">
        <v>490</v>
      </c>
      <c r="D53" t="s">
        <v>613</v>
      </c>
    </row>
    <row r="54" spans="1:4" ht="12.75">
      <c r="A54" t="s">
        <v>614</v>
      </c>
      <c r="B54" t="s">
        <v>498</v>
      </c>
      <c r="C54" t="s">
        <v>490</v>
      </c>
      <c r="D54" t="s">
        <v>615</v>
      </c>
    </row>
    <row r="55" spans="1:4" ht="12.75">
      <c r="A55" t="s">
        <v>616</v>
      </c>
      <c r="B55" t="s">
        <v>617</v>
      </c>
      <c r="C55" t="s">
        <v>490</v>
      </c>
      <c r="D55" t="s">
        <v>504</v>
      </c>
    </row>
    <row r="56" spans="1:4" ht="12.75">
      <c r="A56" t="s">
        <v>616</v>
      </c>
      <c r="B56" t="s">
        <v>498</v>
      </c>
      <c r="C56" t="s">
        <v>490</v>
      </c>
      <c r="D56" t="s">
        <v>618</v>
      </c>
    </row>
    <row r="57" spans="1:4" ht="12.75">
      <c r="A57" t="s">
        <v>616</v>
      </c>
      <c r="B57" t="s">
        <v>619</v>
      </c>
      <c r="C57" t="s">
        <v>620</v>
      </c>
      <c r="D57" t="s">
        <v>621</v>
      </c>
    </row>
    <row r="58" spans="1:4" ht="12.75">
      <c r="A58" t="s">
        <v>622</v>
      </c>
      <c r="B58" t="s">
        <v>508</v>
      </c>
      <c r="C58" t="s">
        <v>490</v>
      </c>
      <c r="D58" t="s">
        <v>615</v>
      </c>
    </row>
    <row r="59" spans="1:4" ht="12.75">
      <c r="A59" t="s">
        <v>623</v>
      </c>
      <c r="B59" t="s">
        <v>624</v>
      </c>
      <c r="C59" t="s">
        <v>490</v>
      </c>
      <c r="D59" t="s">
        <v>625</v>
      </c>
    </row>
    <row r="60" spans="1:4" ht="12.75">
      <c r="A60" t="s">
        <v>626</v>
      </c>
      <c r="B60" t="s">
        <v>627</v>
      </c>
      <c r="C60" t="s">
        <v>490</v>
      </c>
      <c r="D60" t="s">
        <v>628</v>
      </c>
    </row>
    <row r="61" spans="1:4" ht="12.75">
      <c r="A61" t="s">
        <v>629</v>
      </c>
      <c r="B61" t="s">
        <v>495</v>
      </c>
      <c r="C61" t="s">
        <v>490</v>
      </c>
      <c r="D61" t="s">
        <v>630</v>
      </c>
    </row>
    <row r="62" spans="1:4" ht="12.75">
      <c r="A62" t="s">
        <v>629</v>
      </c>
      <c r="B62" t="s">
        <v>631</v>
      </c>
      <c r="C62" t="s">
        <v>632</v>
      </c>
      <c r="D62" t="s">
        <v>534</v>
      </c>
    </row>
    <row r="63" spans="1:4" ht="12.75">
      <c r="A63" t="s">
        <v>633</v>
      </c>
      <c r="B63" t="s">
        <v>493</v>
      </c>
      <c r="C63" t="s">
        <v>490</v>
      </c>
      <c r="D63" t="s">
        <v>615</v>
      </c>
    </row>
    <row r="64" spans="1:4" ht="12.75">
      <c r="A64" t="s">
        <v>633</v>
      </c>
      <c r="B64" t="s">
        <v>634</v>
      </c>
      <c r="C64" t="s">
        <v>490</v>
      </c>
      <c r="D64" t="s">
        <v>496</v>
      </c>
    </row>
    <row r="65" spans="1:4" ht="12.75">
      <c r="A65" t="s">
        <v>635</v>
      </c>
      <c r="B65" t="s">
        <v>636</v>
      </c>
      <c r="C65" t="s">
        <v>490</v>
      </c>
      <c r="D65" t="s">
        <v>637</v>
      </c>
    </row>
    <row r="66" spans="1:4" ht="12.75">
      <c r="A66" t="s">
        <v>635</v>
      </c>
      <c r="B66" t="s">
        <v>638</v>
      </c>
      <c r="C66" t="s">
        <v>490</v>
      </c>
      <c r="D66" t="s">
        <v>639</v>
      </c>
    </row>
    <row r="67" spans="1:4" ht="12.75">
      <c r="A67" t="s">
        <v>640</v>
      </c>
      <c r="B67" t="s">
        <v>590</v>
      </c>
      <c r="C67" t="s">
        <v>490</v>
      </c>
      <c r="D67" t="s">
        <v>544</v>
      </c>
    </row>
    <row r="68" spans="1:4" ht="12.75">
      <c r="A68" t="s">
        <v>640</v>
      </c>
      <c r="B68" t="s">
        <v>641</v>
      </c>
      <c r="C68" t="s">
        <v>586</v>
      </c>
      <c r="D68" t="s">
        <v>642</v>
      </c>
    </row>
    <row r="69" spans="1:4" ht="12.75">
      <c r="A69" t="s">
        <v>643</v>
      </c>
      <c r="B69" t="s">
        <v>644</v>
      </c>
      <c r="C69" t="s">
        <v>490</v>
      </c>
      <c r="D69" t="s">
        <v>568</v>
      </c>
    </row>
    <row r="70" spans="1:4" ht="12.75">
      <c r="A70" t="s">
        <v>643</v>
      </c>
      <c r="B70" t="s">
        <v>645</v>
      </c>
      <c r="C70" t="s">
        <v>646</v>
      </c>
      <c r="D70" t="s">
        <v>647</v>
      </c>
    </row>
    <row r="71" spans="1:4" ht="12.75">
      <c r="A71" t="s">
        <v>648</v>
      </c>
      <c r="B71" t="s">
        <v>649</v>
      </c>
      <c r="C71" t="s">
        <v>533</v>
      </c>
      <c r="D71" t="s">
        <v>650</v>
      </c>
    </row>
    <row r="72" spans="1:4" ht="12.75">
      <c r="A72" t="s">
        <v>651</v>
      </c>
      <c r="B72" t="s">
        <v>652</v>
      </c>
      <c r="C72" t="s">
        <v>632</v>
      </c>
      <c r="D72" t="s">
        <v>653</v>
      </c>
    </row>
    <row r="73" spans="1:4" ht="12.75">
      <c r="A73" t="s">
        <v>651</v>
      </c>
      <c r="B73" t="s">
        <v>654</v>
      </c>
      <c r="C73" t="s">
        <v>632</v>
      </c>
      <c r="D73" t="s">
        <v>655</v>
      </c>
    </row>
    <row r="74" spans="1:4" ht="12.75">
      <c r="A74" t="s">
        <v>656</v>
      </c>
      <c r="B74" t="s">
        <v>591</v>
      </c>
      <c r="C74" t="s">
        <v>490</v>
      </c>
      <c r="D74" t="s">
        <v>568</v>
      </c>
    </row>
    <row r="75" spans="1:4" ht="12.75">
      <c r="A75" t="s">
        <v>657</v>
      </c>
      <c r="B75" t="s">
        <v>658</v>
      </c>
      <c r="C75" t="s">
        <v>659</v>
      </c>
      <c r="D75" t="s">
        <v>660</v>
      </c>
    </row>
    <row r="76" spans="1:4" ht="12.75">
      <c r="A76" t="s">
        <v>657</v>
      </c>
      <c r="B76" t="s">
        <v>658</v>
      </c>
      <c r="C76" t="s">
        <v>661</v>
      </c>
      <c r="D76" t="s">
        <v>662</v>
      </c>
    </row>
    <row r="77" spans="1:4" ht="12.75">
      <c r="A77" t="s">
        <v>663</v>
      </c>
      <c r="B77" t="s">
        <v>664</v>
      </c>
      <c r="C77" t="s">
        <v>490</v>
      </c>
      <c r="D77" t="s">
        <v>575</v>
      </c>
    </row>
    <row r="78" spans="1:4" ht="12.75">
      <c r="A78" t="s">
        <v>665</v>
      </c>
      <c r="B78" t="s">
        <v>666</v>
      </c>
      <c r="C78" t="s">
        <v>667</v>
      </c>
      <c r="D78" t="s">
        <v>668</v>
      </c>
    </row>
    <row r="79" spans="1:4" ht="12.75">
      <c r="A79" t="s">
        <v>665</v>
      </c>
      <c r="B79" t="s">
        <v>666</v>
      </c>
      <c r="C79" t="s">
        <v>646</v>
      </c>
      <c r="D79" t="s">
        <v>669</v>
      </c>
    </row>
    <row r="80" spans="1:4" ht="12.75">
      <c r="A80" t="s">
        <v>665</v>
      </c>
      <c r="B80" t="s">
        <v>670</v>
      </c>
      <c r="C80" t="s">
        <v>632</v>
      </c>
      <c r="D80" t="s">
        <v>671</v>
      </c>
    </row>
    <row r="81" spans="1:4" ht="12.75">
      <c r="A81" t="s">
        <v>672</v>
      </c>
      <c r="B81" t="s">
        <v>673</v>
      </c>
      <c r="C81" t="s">
        <v>674</v>
      </c>
      <c r="D81" t="s">
        <v>675</v>
      </c>
    </row>
    <row r="82" spans="1:4" ht="12.75">
      <c r="A82" t="s">
        <v>676</v>
      </c>
      <c r="B82" t="s">
        <v>677</v>
      </c>
      <c r="C82" t="s">
        <v>512</v>
      </c>
      <c r="D82" t="s">
        <v>557</v>
      </c>
    </row>
    <row r="83" spans="1:4" ht="12.75">
      <c r="A83" t="s">
        <v>678</v>
      </c>
      <c r="B83" t="s">
        <v>493</v>
      </c>
      <c r="C83" t="s">
        <v>490</v>
      </c>
      <c r="D83" t="s">
        <v>679</v>
      </c>
    </row>
    <row r="84" spans="1:4" ht="12.75">
      <c r="A84" t="s">
        <v>678</v>
      </c>
      <c r="B84" t="s">
        <v>680</v>
      </c>
      <c r="C84" t="s">
        <v>586</v>
      </c>
      <c r="D84" t="s">
        <v>681</v>
      </c>
    </row>
    <row r="85" spans="1:4" ht="12.75">
      <c r="A85" t="s">
        <v>678</v>
      </c>
      <c r="B85" t="s">
        <v>680</v>
      </c>
      <c r="C85" t="s">
        <v>682</v>
      </c>
      <c r="D85" t="s">
        <v>683</v>
      </c>
    </row>
    <row r="86" spans="1:4" ht="12.75">
      <c r="A86" t="s">
        <v>678</v>
      </c>
      <c r="B86" t="s">
        <v>684</v>
      </c>
      <c r="C86" t="s">
        <v>586</v>
      </c>
      <c r="D86" t="s">
        <v>587</v>
      </c>
    </row>
    <row r="87" spans="1:4" ht="12.75">
      <c r="A87" t="s">
        <v>678</v>
      </c>
      <c r="B87" t="s">
        <v>684</v>
      </c>
      <c r="C87" t="s">
        <v>682</v>
      </c>
      <c r="D87" t="s">
        <v>573</v>
      </c>
    </row>
    <row r="88" spans="1:4" ht="12.75">
      <c r="A88" t="s">
        <v>685</v>
      </c>
      <c r="B88" t="s">
        <v>591</v>
      </c>
      <c r="C88" t="s">
        <v>490</v>
      </c>
      <c r="D88" t="s">
        <v>686</v>
      </c>
    </row>
    <row r="89" spans="1:4" ht="12.75">
      <c r="A89" t="s">
        <v>685</v>
      </c>
      <c r="B89" t="s">
        <v>498</v>
      </c>
      <c r="C89" t="s">
        <v>490</v>
      </c>
      <c r="D89" t="s">
        <v>504</v>
      </c>
    </row>
    <row r="90" spans="1:4" ht="12.75">
      <c r="A90" t="s">
        <v>687</v>
      </c>
      <c r="B90" t="s">
        <v>508</v>
      </c>
      <c r="C90" t="s">
        <v>490</v>
      </c>
      <c r="D90" t="s">
        <v>618</v>
      </c>
    </row>
    <row r="91" spans="1:4" ht="12.75">
      <c r="A91" t="s">
        <v>688</v>
      </c>
      <c r="B91" t="s">
        <v>612</v>
      </c>
      <c r="C91" t="s">
        <v>490</v>
      </c>
      <c r="D91" t="s">
        <v>689</v>
      </c>
    </row>
    <row r="92" spans="1:4" ht="12.75">
      <c r="A92" t="s">
        <v>690</v>
      </c>
      <c r="B92" t="s">
        <v>691</v>
      </c>
      <c r="C92" t="s">
        <v>490</v>
      </c>
      <c r="D92" t="s">
        <v>618</v>
      </c>
    </row>
    <row r="93" spans="1:4" ht="12.75">
      <c r="A93" t="s">
        <v>692</v>
      </c>
      <c r="B93" t="s">
        <v>693</v>
      </c>
      <c r="C93" t="s">
        <v>694</v>
      </c>
      <c r="D93" t="s">
        <v>695</v>
      </c>
    </row>
    <row r="94" spans="1:4" ht="12.75">
      <c r="A94" t="s">
        <v>696</v>
      </c>
      <c r="B94" t="s">
        <v>697</v>
      </c>
      <c r="C94" t="s">
        <v>490</v>
      </c>
      <c r="D94" t="s">
        <v>544</v>
      </c>
    </row>
    <row r="95" spans="1:4" ht="12.75">
      <c r="A95" t="s">
        <v>696</v>
      </c>
      <c r="B95" t="s">
        <v>698</v>
      </c>
      <c r="C95" t="s">
        <v>577</v>
      </c>
      <c r="D95" t="s">
        <v>699</v>
      </c>
    </row>
    <row r="96" spans="1:4" ht="12.75">
      <c r="A96" t="s">
        <v>696</v>
      </c>
      <c r="B96" t="s">
        <v>698</v>
      </c>
      <c r="C96" t="s">
        <v>554</v>
      </c>
      <c r="D96" t="s">
        <v>700</v>
      </c>
    </row>
    <row r="97" spans="1:4" ht="12.75">
      <c r="A97" t="s">
        <v>701</v>
      </c>
      <c r="B97" t="s">
        <v>591</v>
      </c>
      <c r="C97" t="s">
        <v>490</v>
      </c>
      <c r="D97" t="s">
        <v>559</v>
      </c>
    </row>
    <row r="98" spans="1:4" ht="12.75">
      <c r="A98" t="s">
        <v>702</v>
      </c>
      <c r="B98" t="s">
        <v>703</v>
      </c>
      <c r="C98" t="s">
        <v>490</v>
      </c>
      <c r="D98" t="s">
        <v>504</v>
      </c>
    </row>
    <row r="99" spans="1:4" ht="12.75">
      <c r="A99" t="s">
        <v>702</v>
      </c>
      <c r="B99" t="s">
        <v>704</v>
      </c>
      <c r="C99" t="s">
        <v>705</v>
      </c>
      <c r="D99" t="s">
        <v>706</v>
      </c>
    </row>
    <row r="100" spans="1:4" ht="12.75">
      <c r="A100" t="s">
        <v>702</v>
      </c>
      <c r="B100" t="s">
        <v>704</v>
      </c>
      <c r="C100" t="s">
        <v>515</v>
      </c>
      <c r="D100" t="s">
        <v>707</v>
      </c>
    </row>
    <row r="101" spans="1:4" ht="12.75">
      <c r="A101" t="s">
        <v>702</v>
      </c>
      <c r="B101" t="s">
        <v>704</v>
      </c>
      <c r="C101" t="s">
        <v>533</v>
      </c>
      <c r="D101" t="s">
        <v>708</v>
      </c>
    </row>
    <row r="102" spans="1:4" ht="12.75">
      <c r="A102" t="s">
        <v>709</v>
      </c>
      <c r="B102" t="s">
        <v>493</v>
      </c>
      <c r="C102" t="s">
        <v>490</v>
      </c>
      <c r="D102" t="s">
        <v>551</v>
      </c>
    </row>
    <row r="103" spans="1:4" ht="12.75">
      <c r="A103" t="s">
        <v>710</v>
      </c>
      <c r="B103" t="s">
        <v>711</v>
      </c>
      <c r="C103" t="s">
        <v>490</v>
      </c>
      <c r="D103" t="s">
        <v>544</v>
      </c>
    </row>
    <row r="104" spans="1:4" ht="12.75">
      <c r="A104" t="s">
        <v>710</v>
      </c>
      <c r="B104" t="s">
        <v>712</v>
      </c>
      <c r="C104" t="s">
        <v>632</v>
      </c>
      <c r="D104" t="s">
        <v>642</v>
      </c>
    </row>
    <row r="105" spans="1:4" ht="12.75">
      <c r="A105" t="s">
        <v>713</v>
      </c>
      <c r="B105" t="s">
        <v>714</v>
      </c>
      <c r="C105" t="s">
        <v>715</v>
      </c>
      <c r="D105" t="s">
        <v>716</v>
      </c>
    </row>
    <row r="106" spans="1:4" ht="12.75">
      <c r="A106" t="s">
        <v>717</v>
      </c>
      <c r="B106" t="s">
        <v>718</v>
      </c>
      <c r="C106" t="s">
        <v>533</v>
      </c>
      <c r="D106" t="s">
        <v>719</v>
      </c>
    </row>
    <row r="107" spans="1:4" ht="12.75">
      <c r="A107" t="s">
        <v>720</v>
      </c>
      <c r="B107" t="s">
        <v>721</v>
      </c>
      <c r="C107" t="s">
        <v>490</v>
      </c>
      <c r="D107" t="s">
        <v>625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I71"/>
  <sheetViews>
    <sheetView zoomScalePageLayoutView="0" workbookViewId="0" topLeftCell="A40">
      <selection activeCell="D51" sqref="D51"/>
    </sheetView>
  </sheetViews>
  <sheetFormatPr defaultColWidth="9.140625" defaultRowHeight="12.75"/>
  <cols>
    <col min="1" max="1" width="51.140625" style="0" bestFit="1" customWidth="1"/>
    <col min="2" max="2" width="29.00390625" style="0" customWidth="1"/>
    <col min="3" max="3" width="21.421875" style="0" customWidth="1"/>
    <col min="4" max="4" width="24.8515625" style="0" bestFit="1" customWidth="1"/>
    <col min="6" max="6" width="36.00390625" style="0" customWidth="1"/>
    <col min="7" max="7" width="38.7109375" style="0" customWidth="1"/>
    <col min="8" max="8" width="22.28125" style="0" customWidth="1"/>
    <col min="9" max="9" width="24.57421875" style="0" customWidth="1"/>
  </cols>
  <sheetData>
    <row r="1" ht="12.75">
      <c r="A1">
        <v>1</v>
      </c>
    </row>
    <row r="6" spans="1:4" ht="12.75">
      <c r="A6" t="s">
        <v>473</v>
      </c>
      <c r="B6" t="s">
        <v>474</v>
      </c>
      <c r="C6" t="s">
        <v>475</v>
      </c>
      <c r="D6" t="s">
        <v>476</v>
      </c>
    </row>
    <row r="7" spans="1:4" ht="12.75">
      <c r="A7" s="30">
        <v>5</v>
      </c>
      <c r="B7" s="31" t="str">
        <f>INDEX(A31:D48,A7,2)</f>
        <v>Edgar Morin e Jean-Louis Le Moigne</v>
      </c>
      <c r="C7" s="31"/>
      <c r="D7" s="31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4" ht="12.75">
      <c r="A14" s="30"/>
    </row>
    <row r="15" ht="12.75">
      <c r="A15" s="30"/>
    </row>
    <row r="16" ht="12.75">
      <c r="A16" s="30"/>
    </row>
    <row r="19" spans="1:4" ht="12.75">
      <c r="A19" t="s">
        <v>477</v>
      </c>
      <c r="B19" s="33" t="s">
        <v>478</v>
      </c>
      <c r="C19" t="s">
        <v>475</v>
      </c>
      <c r="D19" t="s">
        <v>476</v>
      </c>
    </row>
    <row r="20" spans="1:4" ht="12.75">
      <c r="A20" s="32">
        <v>15</v>
      </c>
      <c r="B20" s="31"/>
      <c r="C20" s="31"/>
      <c r="D20" s="31"/>
    </row>
    <row r="21" ht="12.75">
      <c r="A21" s="32"/>
    </row>
    <row r="22" ht="12.75">
      <c r="A22" s="32"/>
    </row>
    <row r="23" ht="12.75">
      <c r="A23" s="32"/>
    </row>
    <row r="24" spans="1:2" ht="12.75">
      <c r="A24" s="32"/>
      <c r="B24" s="34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30" spans="1:9" ht="12.75">
      <c r="A30" s="12" t="s">
        <v>0</v>
      </c>
      <c r="B30" s="12" t="s">
        <v>1</v>
      </c>
      <c r="C30" s="13" t="s">
        <v>2</v>
      </c>
      <c r="D30" s="13" t="s">
        <v>3</v>
      </c>
      <c r="F30" s="40" t="str">
        <f aca="true" t="shared" si="0" ref="F30:F48">B30</f>
        <v>AUTORES</v>
      </c>
      <c r="G30" s="40" t="str">
        <f aca="true" t="shared" si="1" ref="G30:G47">A30</f>
        <v>TITULO</v>
      </c>
      <c r="H30" s="40" t="str">
        <f aca="true" t="shared" si="2" ref="H30:H48">C30</f>
        <v>EDITORA</v>
      </c>
      <c r="I30" s="40" t="str">
        <f aca="true" t="shared" si="3" ref="I30:I48">D30</f>
        <v>ASSUNTO</v>
      </c>
    </row>
    <row r="31" spans="1:9" ht="12.75">
      <c r="A31" s="9" t="s">
        <v>33</v>
      </c>
      <c r="B31" s="9" t="s">
        <v>34</v>
      </c>
      <c r="C31" s="10" t="s">
        <v>35</v>
      </c>
      <c r="D31" s="10" t="s">
        <v>5</v>
      </c>
      <c r="F31" s="39" t="str">
        <f t="shared" si="0"/>
        <v>Carl R. Rogers</v>
      </c>
      <c r="G31" s="39" t="str">
        <f t="shared" si="1"/>
        <v>Novas Formas do Amor - O Casamento e Suas Alternativas</v>
      </c>
      <c r="H31" s="39" t="str">
        <f t="shared" si="2"/>
        <v>Livraria José Olympio</v>
      </c>
      <c r="I31" s="39" t="str">
        <f t="shared" si="3"/>
        <v>FENOMENOLOGIA</v>
      </c>
    </row>
    <row r="32" spans="1:9" ht="12.75">
      <c r="A32" s="9" t="s">
        <v>479</v>
      </c>
      <c r="B32" s="10" t="s">
        <v>23</v>
      </c>
      <c r="C32" s="10" t="s">
        <v>24</v>
      </c>
      <c r="D32" s="10" t="s">
        <v>25</v>
      </c>
      <c r="F32" s="39" t="str">
        <f t="shared" si="0"/>
        <v>Claude Lévi-Strauss</v>
      </c>
      <c r="G32" s="39" t="str">
        <f t="shared" si="1"/>
        <v>Antropologia EstruturaL</v>
      </c>
      <c r="H32" s="39" t="str">
        <f t="shared" si="2"/>
        <v>Tempo Brasileiro</v>
      </c>
      <c r="I32" s="39" t="str">
        <f t="shared" si="3"/>
        <v>ANTROPOLOGIA</v>
      </c>
    </row>
    <row r="33" spans="1:9" ht="12.75">
      <c r="A33" s="9" t="s">
        <v>40</v>
      </c>
      <c r="B33" s="10" t="s">
        <v>41</v>
      </c>
      <c r="C33" s="10" t="s">
        <v>42</v>
      </c>
      <c r="D33" s="10" t="s">
        <v>10</v>
      </c>
      <c r="F33" s="39" t="str">
        <f t="shared" si="0"/>
        <v>Clay Rienzo Balieiro</v>
      </c>
      <c r="G33" s="39" t="str">
        <f t="shared" si="1"/>
        <v>O Deficiente Auditivo e a Escola: Relatos de Algumas Experiências</v>
      </c>
      <c r="H33" s="39" t="str">
        <f t="shared" si="2"/>
        <v>PUC</v>
      </c>
      <c r="I33" s="39" t="str">
        <f t="shared" si="3"/>
        <v>AVALIAÇÃO PSICOPEDAGÓGICA</v>
      </c>
    </row>
    <row r="34" spans="1:9" ht="12.75">
      <c r="A34" s="9" t="s">
        <v>30</v>
      </c>
      <c r="B34" s="10" t="s">
        <v>31</v>
      </c>
      <c r="C34" s="10" t="s">
        <v>26</v>
      </c>
      <c r="D34" s="10" t="s">
        <v>32</v>
      </c>
      <c r="F34" s="39" t="str">
        <f t="shared" si="0"/>
        <v>Daniel Widlöcher</v>
      </c>
      <c r="G34" s="39" t="str">
        <f t="shared" si="1"/>
        <v>Interpretação dos Desenhos Infantis</v>
      </c>
      <c r="H34" s="39" t="str">
        <f t="shared" si="2"/>
        <v>Vozes</v>
      </c>
      <c r="I34" s="39" t="str">
        <f t="shared" si="3"/>
        <v>DIAGNÓSTICO PSICOLÓGICO</v>
      </c>
    </row>
    <row r="35" spans="1:9" ht="12.75">
      <c r="A35" s="9" t="s">
        <v>17</v>
      </c>
      <c r="B35" s="9" t="s">
        <v>18</v>
      </c>
      <c r="C35" s="11" t="s">
        <v>19</v>
      </c>
      <c r="D35" s="10" t="s">
        <v>14</v>
      </c>
      <c r="F35" s="39" t="str">
        <f t="shared" si="0"/>
        <v>Edgar Morin e Jean-Louis Le Moigne</v>
      </c>
      <c r="G35" s="39" t="str">
        <f t="shared" si="1"/>
        <v>A Inteligência da Complexidade</v>
      </c>
      <c r="H35" s="39" t="str">
        <f t="shared" si="2"/>
        <v>-</v>
      </c>
      <c r="I35" s="39" t="str">
        <f t="shared" si="3"/>
        <v>FILOSOFIA</v>
      </c>
    </row>
    <row r="36" spans="1:9" ht="12.75">
      <c r="A36" s="9" t="s">
        <v>39</v>
      </c>
      <c r="B36" s="10" t="s">
        <v>4</v>
      </c>
      <c r="C36" s="10" t="s">
        <v>16</v>
      </c>
      <c r="D36" s="10" t="s">
        <v>5</v>
      </c>
      <c r="F36" s="39" t="str">
        <f t="shared" si="0"/>
        <v>Erich Fromm</v>
      </c>
      <c r="G36" s="39" t="str">
        <f t="shared" si="1"/>
        <v>O Coração do Homem - Seu Gênio para o Bem e para o Mal</v>
      </c>
      <c r="H36" s="39" t="str">
        <f t="shared" si="2"/>
        <v>Zahar Editores</v>
      </c>
      <c r="I36" s="39" t="str">
        <f t="shared" si="3"/>
        <v>FENOMENOLOGIA</v>
      </c>
    </row>
    <row r="37" spans="1:9" ht="12.75">
      <c r="A37" s="9" t="s">
        <v>11</v>
      </c>
      <c r="B37" s="9" t="s">
        <v>12</v>
      </c>
      <c r="C37" s="10" t="s">
        <v>13</v>
      </c>
      <c r="D37" s="10" t="s">
        <v>14</v>
      </c>
      <c r="F37" s="39" t="str">
        <f t="shared" si="0"/>
        <v>Henri Bergson - Trad. Bento Prado Neto</v>
      </c>
      <c r="G37" s="39" t="str">
        <f t="shared" si="1"/>
        <v>A Evolução Criadora</v>
      </c>
      <c r="H37" s="39" t="str">
        <f t="shared" si="2"/>
        <v>Martins Fontes</v>
      </c>
      <c r="I37" s="39" t="str">
        <f t="shared" si="3"/>
        <v>FILOSOFIA</v>
      </c>
    </row>
    <row r="38" spans="1:9" ht="12.75">
      <c r="A38" s="9" t="s">
        <v>20</v>
      </c>
      <c r="B38" s="9" t="s">
        <v>21</v>
      </c>
      <c r="C38" s="10" t="s">
        <v>22</v>
      </c>
      <c r="D38" s="10" t="s">
        <v>14</v>
      </c>
      <c r="F38" s="39" t="str">
        <f t="shared" si="0"/>
        <v>Humberto Maturana</v>
      </c>
      <c r="G38" s="39" t="str">
        <f t="shared" si="1"/>
        <v>A Ontologia da Realidade</v>
      </c>
      <c r="H38" s="39" t="str">
        <f t="shared" si="2"/>
        <v>Editora UFMG</v>
      </c>
      <c r="I38" s="39" t="str">
        <f t="shared" si="3"/>
        <v>FILOSOFIA</v>
      </c>
    </row>
    <row r="39" spans="1:9" ht="12.75">
      <c r="A39" s="9" t="s">
        <v>28</v>
      </c>
      <c r="B39" s="9" t="s">
        <v>15</v>
      </c>
      <c r="C39" s="10" t="s">
        <v>16</v>
      </c>
      <c r="D39" s="10" t="s">
        <v>6</v>
      </c>
      <c r="F39" s="39" t="str">
        <f t="shared" si="0"/>
        <v>Jean Piaget</v>
      </c>
      <c r="G39" s="39" t="str">
        <f t="shared" si="1"/>
        <v>Construção do Real na Criança</v>
      </c>
      <c r="H39" s="39" t="str">
        <f t="shared" si="2"/>
        <v>Zahar Editores</v>
      </c>
      <c r="I39" s="39" t="str">
        <f t="shared" si="3"/>
        <v>CONSTRUTIVISMO</v>
      </c>
    </row>
    <row r="40" spans="1:9" ht="12.75">
      <c r="A40" s="9" t="s">
        <v>45</v>
      </c>
      <c r="B40" s="10" t="s">
        <v>46</v>
      </c>
      <c r="C40" s="10" t="s">
        <v>29</v>
      </c>
      <c r="D40" s="10" t="s">
        <v>32</v>
      </c>
      <c r="F40" s="39" t="str">
        <f t="shared" si="0"/>
        <v>Odette Lourenção Van Kolck</v>
      </c>
      <c r="G40" s="39" t="str">
        <f t="shared" si="1"/>
        <v>Testes Projetivos Gráficos no Diagnóstico Psicológico</v>
      </c>
      <c r="H40" s="39" t="str">
        <f t="shared" si="2"/>
        <v>EPU</v>
      </c>
      <c r="I40" s="39" t="str">
        <f t="shared" si="3"/>
        <v>DIAGNÓSTICO PSICOLÓGICO</v>
      </c>
    </row>
    <row r="41" spans="1:9" ht="12.75">
      <c r="A41" s="9" t="s">
        <v>7</v>
      </c>
      <c r="B41" s="9" t="s">
        <v>8</v>
      </c>
      <c r="C41" s="10" t="s">
        <v>9</v>
      </c>
      <c r="D41" s="10" t="s">
        <v>10</v>
      </c>
      <c r="F41" s="39" t="str">
        <f t="shared" si="0"/>
        <v>P. Vayer</v>
      </c>
      <c r="G41" s="39" t="str">
        <f t="shared" si="1"/>
        <v>A Criança diante do mundo na idade da aprendizagem escolar</v>
      </c>
      <c r="H41" s="39" t="str">
        <f t="shared" si="2"/>
        <v>Artes Médicas</v>
      </c>
      <c r="I41" s="39" t="str">
        <f t="shared" si="3"/>
        <v>AVALIAÇÃO PSICOPEDAGÓGICA</v>
      </c>
    </row>
    <row r="42" spans="1:9" ht="12.75">
      <c r="A42" s="9" t="s">
        <v>36</v>
      </c>
      <c r="B42" s="9" t="s">
        <v>37</v>
      </c>
      <c r="C42" s="10" t="s">
        <v>38</v>
      </c>
      <c r="D42" s="10" t="s">
        <v>10</v>
      </c>
      <c r="F42" s="39" t="str">
        <f t="shared" si="0"/>
        <v>Ryon Braga</v>
      </c>
      <c r="G42" s="39" t="str">
        <f t="shared" si="1"/>
        <v>O Comportamento hiperativo na infância</v>
      </c>
      <c r="H42" s="39" t="str">
        <f t="shared" si="2"/>
        <v>Conscientia</v>
      </c>
      <c r="I42" s="39" t="str">
        <f t="shared" si="3"/>
        <v>AVALIAÇÃO PSICOPEDAGÓGICA</v>
      </c>
    </row>
    <row r="43" spans="1:9" ht="12.75">
      <c r="A43" s="9" t="s">
        <v>43</v>
      </c>
      <c r="B43" s="9" t="s">
        <v>44</v>
      </c>
      <c r="C43" s="10" t="s">
        <v>27</v>
      </c>
      <c r="D43" s="10" t="s">
        <v>10</v>
      </c>
      <c r="F43" s="39" t="str">
        <f t="shared" si="0"/>
        <v>Vera Regina J.R. M. Fonseca</v>
      </c>
      <c r="G43" s="39" t="str">
        <f t="shared" si="1"/>
        <v>Surdez e Deficiência Auditiva - a trajetória da infância à idade adulta</v>
      </c>
      <c r="H43" s="39" t="str">
        <f t="shared" si="2"/>
        <v>Casa do Psicólogo</v>
      </c>
      <c r="I43" s="39" t="str">
        <f t="shared" si="3"/>
        <v>AVALIAÇÃO PSICOPEDAGÓGICA</v>
      </c>
    </row>
    <row r="44" spans="1:9" ht="12.75">
      <c r="A44" s="9"/>
      <c r="B44" s="9"/>
      <c r="C44" s="10"/>
      <c r="D44" s="10"/>
      <c r="F44" s="39">
        <f t="shared" si="0"/>
        <v>0</v>
      </c>
      <c r="G44" s="39">
        <f t="shared" si="1"/>
        <v>0</v>
      </c>
      <c r="H44" s="39">
        <f t="shared" si="2"/>
        <v>0</v>
      </c>
      <c r="I44" s="39">
        <f t="shared" si="3"/>
        <v>0</v>
      </c>
    </row>
    <row r="45" spans="1:9" ht="12.75">
      <c r="A45" s="9"/>
      <c r="B45" s="9"/>
      <c r="C45" s="10"/>
      <c r="D45" s="10"/>
      <c r="F45" s="39">
        <f t="shared" si="0"/>
        <v>0</v>
      </c>
      <c r="G45" s="39">
        <f t="shared" si="1"/>
        <v>0</v>
      </c>
      <c r="H45" s="39">
        <f t="shared" si="2"/>
        <v>0</v>
      </c>
      <c r="I45" s="39">
        <f t="shared" si="3"/>
        <v>0</v>
      </c>
    </row>
    <row r="46" spans="1:9" ht="12.75">
      <c r="A46" s="9"/>
      <c r="B46" s="9"/>
      <c r="C46" s="10"/>
      <c r="D46" s="10"/>
      <c r="F46" s="39">
        <f t="shared" si="0"/>
        <v>0</v>
      </c>
      <c r="G46" s="39">
        <f t="shared" si="1"/>
        <v>0</v>
      </c>
      <c r="H46" s="39">
        <f t="shared" si="2"/>
        <v>0</v>
      </c>
      <c r="I46" s="39">
        <f t="shared" si="3"/>
        <v>0</v>
      </c>
    </row>
    <row r="47" spans="1:9" ht="12.75">
      <c r="A47" s="9"/>
      <c r="B47" s="9"/>
      <c r="C47" s="10"/>
      <c r="D47" s="10"/>
      <c r="F47" s="39">
        <f t="shared" si="0"/>
        <v>0</v>
      </c>
      <c r="G47" s="39">
        <f t="shared" si="1"/>
        <v>0</v>
      </c>
      <c r="H47" s="39">
        <f t="shared" si="2"/>
        <v>0</v>
      </c>
      <c r="I47" s="39">
        <f t="shared" si="3"/>
        <v>0</v>
      </c>
    </row>
    <row r="48" spans="2:9" ht="12.75">
      <c r="B48" s="9"/>
      <c r="C48" s="10"/>
      <c r="D48" s="10"/>
      <c r="F48" s="39">
        <f t="shared" si="0"/>
        <v>0</v>
      </c>
      <c r="G48" s="39" t="str">
        <f>A55</f>
        <v>Fazer o exercício abaixo conforme modelo acima</v>
      </c>
      <c r="H48" s="39">
        <f t="shared" si="2"/>
        <v>0</v>
      </c>
      <c r="I48" s="39">
        <f t="shared" si="3"/>
        <v>0</v>
      </c>
    </row>
    <row r="55" ht="15">
      <c r="A55" s="41" t="s">
        <v>722</v>
      </c>
    </row>
    <row r="58" spans="1:4" ht="12.75">
      <c r="A58" s="12" t="s">
        <v>0</v>
      </c>
      <c r="B58" s="12" t="s">
        <v>1</v>
      </c>
      <c r="C58" s="13" t="s">
        <v>2</v>
      </c>
      <c r="D58" s="13" t="s">
        <v>3</v>
      </c>
    </row>
    <row r="59" spans="1:4" ht="12.75">
      <c r="A59" s="9" t="s">
        <v>33</v>
      </c>
      <c r="B59" s="9" t="s">
        <v>34</v>
      </c>
      <c r="C59" s="10" t="s">
        <v>35</v>
      </c>
      <c r="D59" s="10" t="s">
        <v>5</v>
      </c>
    </row>
    <row r="60" spans="1:4" ht="12.75">
      <c r="A60" s="9" t="s">
        <v>479</v>
      </c>
      <c r="B60" s="10" t="s">
        <v>23</v>
      </c>
      <c r="C60" s="10" t="s">
        <v>24</v>
      </c>
      <c r="D60" s="10" t="s">
        <v>25</v>
      </c>
    </row>
    <row r="61" spans="1:4" ht="12.75">
      <c r="A61" s="9" t="s">
        <v>40</v>
      </c>
      <c r="B61" s="10" t="s">
        <v>41</v>
      </c>
      <c r="C61" s="10" t="s">
        <v>42</v>
      </c>
      <c r="D61" s="10" t="s">
        <v>10</v>
      </c>
    </row>
    <row r="62" spans="1:4" ht="12.75">
      <c r="A62" s="9" t="s">
        <v>30</v>
      </c>
      <c r="B62" s="10" t="s">
        <v>31</v>
      </c>
      <c r="C62" s="10" t="s">
        <v>26</v>
      </c>
      <c r="D62" s="10" t="s">
        <v>32</v>
      </c>
    </row>
    <row r="63" spans="1:4" ht="12.75">
      <c r="A63" s="9" t="s">
        <v>17</v>
      </c>
      <c r="B63" s="9" t="s">
        <v>18</v>
      </c>
      <c r="C63" s="11" t="s">
        <v>19</v>
      </c>
      <c r="D63" s="10" t="s">
        <v>14</v>
      </c>
    </row>
    <row r="64" spans="1:4" ht="12.75">
      <c r="A64" s="9" t="s">
        <v>39</v>
      </c>
      <c r="B64" s="10" t="s">
        <v>4</v>
      </c>
      <c r="C64" s="10" t="s">
        <v>16</v>
      </c>
      <c r="D64" s="10" t="s">
        <v>5</v>
      </c>
    </row>
    <row r="65" spans="1:4" ht="12.75">
      <c r="A65" s="9" t="s">
        <v>11</v>
      </c>
      <c r="B65" s="9" t="s">
        <v>12</v>
      </c>
      <c r="C65" s="10" t="s">
        <v>13</v>
      </c>
      <c r="D65" s="10" t="s">
        <v>14</v>
      </c>
    </row>
    <row r="66" spans="1:4" ht="12.75">
      <c r="A66" s="9" t="s">
        <v>20</v>
      </c>
      <c r="B66" s="9" t="s">
        <v>21</v>
      </c>
      <c r="C66" s="10" t="s">
        <v>22</v>
      </c>
      <c r="D66" s="10" t="s">
        <v>14</v>
      </c>
    </row>
    <row r="67" spans="1:4" ht="12.75">
      <c r="A67" s="9" t="s">
        <v>28</v>
      </c>
      <c r="B67" s="9" t="s">
        <v>15</v>
      </c>
      <c r="C67" s="10" t="s">
        <v>16</v>
      </c>
      <c r="D67" s="10" t="s">
        <v>6</v>
      </c>
    </row>
    <row r="68" spans="1:4" ht="12.75">
      <c r="A68" s="9" t="s">
        <v>45</v>
      </c>
      <c r="B68" s="10" t="s">
        <v>46</v>
      </c>
      <c r="C68" s="10" t="s">
        <v>29</v>
      </c>
      <c r="D68" s="10" t="s">
        <v>32</v>
      </c>
    </row>
    <row r="69" spans="1:4" ht="12.75">
      <c r="A69" s="9" t="s">
        <v>7</v>
      </c>
      <c r="B69" s="9" t="s">
        <v>8</v>
      </c>
      <c r="C69" s="10" t="s">
        <v>9</v>
      </c>
      <c r="D69" s="10" t="s">
        <v>10</v>
      </c>
    </row>
    <row r="70" spans="1:4" ht="12.75">
      <c r="A70" s="9" t="s">
        <v>36</v>
      </c>
      <c r="B70" s="9" t="s">
        <v>37</v>
      </c>
      <c r="C70" s="10" t="s">
        <v>38</v>
      </c>
      <c r="D70" s="10" t="s">
        <v>10</v>
      </c>
    </row>
    <row r="71" spans="1:4" ht="12.75">
      <c r="A71" s="9" t="s">
        <v>43</v>
      </c>
      <c r="B71" s="9" t="s">
        <v>44</v>
      </c>
      <c r="C71" s="10" t="s">
        <v>27</v>
      </c>
      <c r="D71" s="10" t="s">
        <v>10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D1:L16"/>
  <sheetViews>
    <sheetView zoomScalePageLayoutView="0" workbookViewId="0" topLeftCell="I1">
      <selection activeCell="J7" sqref="J7"/>
    </sheetView>
  </sheetViews>
  <sheetFormatPr defaultColWidth="9.140625" defaultRowHeight="12.75"/>
  <cols>
    <col min="1" max="3" width="0" style="0" hidden="1" customWidth="1"/>
    <col min="4" max="4" width="10.140625" style="0" hidden="1" customWidth="1"/>
    <col min="5" max="8" width="0" style="0" hidden="1" customWidth="1"/>
  </cols>
  <sheetData>
    <row r="1" spans="9:12" ht="12.75">
      <c r="I1" s="55" t="s">
        <v>454</v>
      </c>
      <c r="J1" s="55"/>
      <c r="K1" s="55"/>
      <c r="L1" s="55"/>
    </row>
    <row r="2" spans="9:12" ht="12.75">
      <c r="I2" s="15"/>
      <c r="J2" s="15"/>
      <c r="K2" s="15"/>
      <c r="L2" s="15"/>
    </row>
    <row r="3" spans="9:12" ht="12.75">
      <c r="I3" s="17" t="s">
        <v>453</v>
      </c>
      <c r="J3" s="17"/>
      <c r="K3" s="17"/>
      <c r="L3" s="17"/>
    </row>
    <row r="4" spans="9:12" ht="12.75">
      <c r="I4" s="8"/>
      <c r="J4" s="8"/>
      <c r="K4" s="8"/>
      <c r="L4" s="8"/>
    </row>
    <row r="5" spans="9:12" ht="12.75">
      <c r="I5" s="8"/>
      <c r="J5" s="8">
        <f>IF(E16=2,SUMIF(D8:D14,"Antonio",E8:E14),"")</f>
      </c>
      <c r="K5" s="8"/>
      <c r="L5" s="8"/>
    </row>
    <row r="6" spans="9:12" ht="12.75">
      <c r="I6" s="8"/>
      <c r="J6" s="8">
        <f>IF(E16=3,SUMIF(D8:D14,"Carlos",E8:E14),"")</f>
      </c>
      <c r="K6" s="8"/>
      <c r="L6" s="8"/>
    </row>
    <row r="7" spans="4:12" ht="12.75">
      <c r="D7" s="14" t="s">
        <v>448</v>
      </c>
      <c r="E7" s="14" t="s">
        <v>449</v>
      </c>
      <c r="I7" s="8"/>
      <c r="J7" s="8">
        <f>IF(E16=1,SUMIF(D8:D14,"Laura",E8:E14),"")</f>
        <v>8761</v>
      </c>
      <c r="K7" s="8"/>
      <c r="L7" s="8"/>
    </row>
    <row r="8" spans="4:12" ht="12.75">
      <c r="D8" t="s">
        <v>451</v>
      </c>
      <c r="E8">
        <v>5000</v>
      </c>
      <c r="I8" s="8"/>
      <c r="J8" s="8"/>
      <c r="K8" s="8"/>
      <c r="L8" s="8"/>
    </row>
    <row r="9" spans="4:12" ht="12.75">
      <c r="D9" t="s">
        <v>450</v>
      </c>
      <c r="E9">
        <v>3000</v>
      </c>
      <c r="I9" s="8"/>
      <c r="J9" s="8"/>
      <c r="K9" s="8"/>
      <c r="L9" s="8"/>
    </row>
    <row r="10" spans="4:12" ht="12.75">
      <c r="D10" t="s">
        <v>452</v>
      </c>
      <c r="E10">
        <v>2500</v>
      </c>
      <c r="I10" s="8"/>
      <c r="J10" s="8"/>
      <c r="K10" s="8"/>
      <c r="L10" s="8"/>
    </row>
    <row r="11" spans="4:12" ht="12.75">
      <c r="D11" t="s">
        <v>450</v>
      </c>
      <c r="E11">
        <v>4590</v>
      </c>
      <c r="I11" s="8"/>
      <c r="J11" s="8"/>
      <c r="K11" s="8"/>
      <c r="L11" s="8"/>
    </row>
    <row r="12" spans="4:5" ht="12.75">
      <c r="D12" t="s">
        <v>451</v>
      </c>
      <c r="E12">
        <v>3761</v>
      </c>
    </row>
    <row r="13" spans="4:5" ht="12.75">
      <c r="D13" t="s">
        <v>452</v>
      </c>
      <c r="E13">
        <v>3000</v>
      </c>
    </row>
    <row r="14" spans="4:5" ht="12.75">
      <c r="D14" t="s">
        <v>450</v>
      </c>
      <c r="E14">
        <v>2430</v>
      </c>
    </row>
    <row r="16" ht="12.75">
      <c r="E16" s="16">
        <v>1</v>
      </c>
    </row>
  </sheetData>
  <sheetProtection/>
  <mergeCells count="1">
    <mergeCell ref="I1:L1"/>
  </mergeCells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2:M2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5.140625" style="0" customWidth="1"/>
    <col min="11" max="11" width="13.57421875" style="0" customWidth="1"/>
    <col min="12" max="12" width="14.421875" style="0" customWidth="1"/>
  </cols>
  <sheetData>
    <row r="1" ht="24.75" customHeight="1"/>
    <row r="2" spans="11:12" ht="12.75">
      <c r="K2" s="23"/>
      <c r="L2" s="24"/>
    </row>
    <row r="3" spans="1:13" ht="38.25">
      <c r="A3" s="18">
        <v>1</v>
      </c>
      <c r="B3" s="59" t="s">
        <v>455</v>
      </c>
      <c r="C3" s="59"/>
      <c r="D3" s="59"/>
      <c r="E3" s="59"/>
      <c r="F3" s="59"/>
      <c r="G3" s="59"/>
      <c r="H3" s="59"/>
      <c r="I3" s="59"/>
      <c r="J3" s="19"/>
      <c r="K3" s="20" t="s">
        <v>456</v>
      </c>
      <c r="L3" s="21" t="s">
        <v>457</v>
      </c>
      <c r="M3" s="29"/>
    </row>
    <row r="4" spans="1:13" ht="12.75">
      <c r="A4" s="22"/>
      <c r="B4" s="56" t="s">
        <v>458</v>
      </c>
      <c r="C4" s="56"/>
      <c r="D4" s="56"/>
      <c r="E4" s="56"/>
      <c r="F4" s="56"/>
      <c r="G4" s="56"/>
      <c r="H4" s="56"/>
      <c r="I4" s="56"/>
      <c r="J4" s="57"/>
      <c r="K4" s="23" t="str">
        <f>IF(L4=TRUE,"ERRADO","-")</f>
        <v>-</v>
      </c>
      <c r="L4" s="24" t="b">
        <v>0</v>
      </c>
      <c r="M4" s="29"/>
    </row>
    <row r="5" spans="1:13" ht="12.75">
      <c r="A5" s="22"/>
      <c r="B5" s="56" t="s">
        <v>459</v>
      </c>
      <c r="C5" s="56"/>
      <c r="D5" s="56"/>
      <c r="E5" s="56"/>
      <c r="F5" s="56"/>
      <c r="G5" s="56"/>
      <c r="H5" s="56"/>
      <c r="I5" s="56"/>
      <c r="J5" s="57"/>
      <c r="K5" s="23" t="str">
        <f>IF(L5=TRUE,"ERRADO","-")</f>
        <v>-</v>
      </c>
      <c r="L5" s="24" t="b">
        <v>0</v>
      </c>
      <c r="M5" s="29"/>
    </row>
    <row r="6" spans="1:13" ht="12.75">
      <c r="A6" s="22"/>
      <c r="B6" s="56" t="s">
        <v>460</v>
      </c>
      <c r="C6" s="56"/>
      <c r="D6" s="56"/>
      <c r="E6" s="56"/>
      <c r="F6" s="56"/>
      <c r="G6" s="56"/>
      <c r="H6" s="56"/>
      <c r="I6" s="56"/>
      <c r="J6" s="57"/>
      <c r="K6" s="23" t="str">
        <f>IF(L6=TRUE,"CERTO","-")</f>
        <v>-</v>
      </c>
      <c r="L6" s="24" t="b">
        <v>0</v>
      </c>
      <c r="M6" s="29"/>
    </row>
    <row r="7" spans="1:13" ht="12.75">
      <c r="A7" s="22"/>
      <c r="B7" s="56" t="s">
        <v>461</v>
      </c>
      <c r="C7" s="56"/>
      <c r="D7" s="56"/>
      <c r="E7" s="56"/>
      <c r="F7" s="56"/>
      <c r="G7" s="56"/>
      <c r="H7" s="56"/>
      <c r="I7" s="56"/>
      <c r="J7" s="57"/>
      <c r="K7" s="23" t="str">
        <f>IF(L7=TRUE,"ERRADO","-")</f>
        <v>-</v>
      </c>
      <c r="L7" s="24" t="b">
        <v>0</v>
      </c>
      <c r="M7" s="29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3"/>
      <c r="L8" s="24"/>
      <c r="M8" s="29"/>
    </row>
    <row r="9" spans="1:13" ht="12.75">
      <c r="A9" s="27">
        <v>2</v>
      </c>
      <c r="B9" s="60" t="s">
        <v>462</v>
      </c>
      <c r="C9" s="60"/>
      <c r="D9" s="60"/>
      <c r="E9" s="60"/>
      <c r="F9" s="60"/>
      <c r="G9" s="60"/>
      <c r="H9" s="60"/>
      <c r="I9" s="60"/>
      <c r="J9" s="60"/>
      <c r="K9" s="23"/>
      <c r="L9" s="24"/>
      <c r="M9" s="29"/>
    </row>
    <row r="10" spans="1:13" ht="12.75">
      <c r="A10" s="28"/>
      <c r="B10" s="58" t="s">
        <v>463</v>
      </c>
      <c r="C10" s="58"/>
      <c r="D10" s="58"/>
      <c r="E10" s="58"/>
      <c r="F10" s="58"/>
      <c r="G10" s="58"/>
      <c r="H10" s="58"/>
      <c r="I10" s="58"/>
      <c r="J10" s="58"/>
      <c r="K10" s="23" t="str">
        <f>IF(L10=TRUE,"CERTO","-")</f>
        <v>-</v>
      </c>
      <c r="L10" s="24" t="b">
        <v>0</v>
      </c>
      <c r="M10" s="29"/>
    </row>
    <row r="11" spans="1:13" ht="12.75">
      <c r="A11" s="28"/>
      <c r="B11" s="58" t="s">
        <v>464</v>
      </c>
      <c r="C11" s="58"/>
      <c r="D11" s="58"/>
      <c r="E11" s="58"/>
      <c r="F11" s="58"/>
      <c r="G11" s="58"/>
      <c r="H11" s="58"/>
      <c r="I11" s="58"/>
      <c r="J11" s="58"/>
      <c r="K11" s="23" t="str">
        <f>IF(L11=TRUE,"CERTO","-")</f>
        <v>-</v>
      </c>
      <c r="L11" s="24" t="b">
        <v>0</v>
      </c>
      <c r="M11" s="29"/>
    </row>
    <row r="12" spans="1:13" ht="12.75">
      <c r="A12" s="28"/>
      <c r="B12" s="58" t="s">
        <v>465</v>
      </c>
      <c r="C12" s="58"/>
      <c r="D12" s="58"/>
      <c r="E12" s="58"/>
      <c r="F12" s="58"/>
      <c r="G12" s="58"/>
      <c r="H12" s="58"/>
      <c r="I12" s="58"/>
      <c r="J12" s="58"/>
      <c r="K12" s="23" t="str">
        <f>IF(L12=TRUE,"CERTO","-")</f>
        <v>-</v>
      </c>
      <c r="L12" s="24" t="b">
        <v>0</v>
      </c>
      <c r="M12" s="29"/>
    </row>
    <row r="13" spans="1:13" ht="12.75">
      <c r="A13" s="28"/>
      <c r="B13" s="58" t="s">
        <v>466</v>
      </c>
      <c r="C13" s="58"/>
      <c r="D13" s="58"/>
      <c r="E13" s="58"/>
      <c r="F13" s="58"/>
      <c r="G13" s="58"/>
      <c r="H13" s="58"/>
      <c r="I13" s="58"/>
      <c r="J13" s="58"/>
      <c r="K13" s="23" t="str">
        <f>IF(L13=TRUE,"CERTO","-")</f>
        <v>-</v>
      </c>
      <c r="L13" s="24" t="b">
        <v>0</v>
      </c>
      <c r="M13" s="29"/>
    </row>
    <row r="14" spans="1:13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3"/>
      <c r="L14" s="24"/>
      <c r="M14" s="29"/>
    </row>
    <row r="15" spans="1:13" ht="12.75">
      <c r="A15" s="27">
        <v>3</v>
      </c>
      <c r="B15" s="59" t="s">
        <v>467</v>
      </c>
      <c r="C15" s="59"/>
      <c r="D15" s="59"/>
      <c r="E15" s="59"/>
      <c r="F15" s="59"/>
      <c r="G15" s="59"/>
      <c r="H15" s="59"/>
      <c r="I15" s="59"/>
      <c r="J15" s="59"/>
      <c r="K15" s="23"/>
      <c r="L15" s="24"/>
      <c r="M15" s="29"/>
    </row>
    <row r="16" spans="1:13" ht="12.75">
      <c r="A16" s="28"/>
      <c r="B16" s="58" t="s">
        <v>468</v>
      </c>
      <c r="C16" s="58"/>
      <c r="D16" s="58"/>
      <c r="E16" s="58"/>
      <c r="F16" s="58"/>
      <c r="G16" s="58"/>
      <c r="H16" s="58"/>
      <c r="I16" s="58"/>
      <c r="J16" s="58"/>
      <c r="K16" s="23" t="str">
        <f>IF(L16=TRUE,"CERTO","-")</f>
        <v>-</v>
      </c>
      <c r="L16" s="24" t="b">
        <v>0</v>
      </c>
      <c r="M16" s="29"/>
    </row>
    <row r="17" spans="1:13" ht="12.75">
      <c r="A17" s="28"/>
      <c r="B17" s="58" t="s">
        <v>469</v>
      </c>
      <c r="C17" s="58"/>
      <c r="D17" s="58"/>
      <c r="E17" s="58"/>
      <c r="F17" s="58"/>
      <c r="G17" s="58"/>
      <c r="H17" s="58"/>
      <c r="I17" s="58"/>
      <c r="J17" s="58"/>
      <c r="K17" s="23" t="str">
        <f>IF(L17=TRUE,"CERTO","-")</f>
        <v>-</v>
      </c>
      <c r="L17" s="24" t="b">
        <v>0</v>
      </c>
      <c r="M17" s="29"/>
    </row>
    <row r="18" spans="1:13" ht="12.75">
      <c r="A18" s="28"/>
      <c r="B18" s="58" t="s">
        <v>470</v>
      </c>
      <c r="C18" s="58"/>
      <c r="D18" s="58"/>
      <c r="E18" s="58"/>
      <c r="F18" s="58"/>
      <c r="G18" s="58"/>
      <c r="H18" s="58"/>
      <c r="I18" s="58"/>
      <c r="J18" s="58"/>
      <c r="K18" s="23" t="str">
        <f>IF(L18=TRUE,"ERRADO","-")</f>
        <v>-</v>
      </c>
      <c r="L18" s="24" t="b">
        <v>0</v>
      </c>
      <c r="M18" s="29"/>
    </row>
    <row r="19" spans="1:13" ht="12.75">
      <c r="A19" s="28"/>
      <c r="B19" s="58" t="s">
        <v>471</v>
      </c>
      <c r="C19" s="58"/>
      <c r="D19" s="58"/>
      <c r="E19" s="58"/>
      <c r="F19" s="58"/>
      <c r="G19" s="58"/>
      <c r="H19" s="58"/>
      <c r="I19" s="58"/>
      <c r="J19" s="58"/>
      <c r="K19" s="23" t="str">
        <f>IF(L19=TRUE,"ERRADO","-")</f>
        <v>-</v>
      </c>
      <c r="L19" s="24" t="b">
        <v>0</v>
      </c>
      <c r="M19" s="29"/>
    </row>
    <row r="20" spans="1:13" ht="12.75">
      <c r="A20" s="28"/>
      <c r="B20" s="58" t="s">
        <v>472</v>
      </c>
      <c r="C20" s="58"/>
      <c r="D20" s="58"/>
      <c r="E20" s="58"/>
      <c r="F20" s="58"/>
      <c r="G20" s="58"/>
      <c r="H20" s="58"/>
      <c r="I20" s="58"/>
      <c r="J20" s="58"/>
      <c r="K20" s="23" t="str">
        <f>IF(L20=TRUE,"CERTO","-")</f>
        <v>-</v>
      </c>
      <c r="L20" s="24" t="b">
        <v>0</v>
      </c>
      <c r="M20" s="29"/>
    </row>
    <row r="21" spans="1:1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</sheetData>
  <sheetProtection/>
  <mergeCells count="16">
    <mergeCell ref="B3:I3"/>
    <mergeCell ref="B12:J12"/>
    <mergeCell ref="B19:J19"/>
    <mergeCell ref="B10:J10"/>
    <mergeCell ref="B11:J11"/>
    <mergeCell ref="B13:J13"/>
    <mergeCell ref="B5:J5"/>
    <mergeCell ref="B7:J7"/>
    <mergeCell ref="B9:J9"/>
    <mergeCell ref="B6:J6"/>
    <mergeCell ref="B4:J4"/>
    <mergeCell ref="B20:J20"/>
    <mergeCell ref="B15:J15"/>
    <mergeCell ref="B16:J16"/>
    <mergeCell ref="B17:J17"/>
    <mergeCell ref="B18:J18"/>
  </mergeCells>
  <conditionalFormatting sqref="K2:K20">
    <cfRule type="cellIs" priority="1" dxfId="1" operator="equal" stopIfTrue="1">
      <formula>"certo"</formula>
    </cfRule>
    <cfRule type="cellIs" priority="2" dxfId="0" operator="equal" stopIfTrue="1">
      <formula>"errado"</formula>
    </cfRule>
  </conditionalFormatting>
  <printOptions/>
  <pageMargins left="0.75" right="0.75" top="1" bottom="1" header="0.492125985" footer="0.49212598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1" sqref="C31"/>
    </sheetView>
  </sheetViews>
  <sheetFormatPr defaultColWidth="9.140625" defaultRowHeight="12.75"/>
  <cols>
    <col min="1" max="1" width="11.140625" style="0" customWidth="1"/>
    <col min="2" max="2" width="10.140625" style="0" customWidth="1"/>
    <col min="3" max="3" width="13.00390625" style="0" customWidth="1"/>
  </cols>
  <sheetData>
    <row r="1" spans="1:3" ht="16.5" thickBot="1">
      <c r="A1" s="42" t="s">
        <v>723</v>
      </c>
      <c r="B1" s="43" t="s">
        <v>724</v>
      </c>
      <c r="C1" s="42" t="s">
        <v>725</v>
      </c>
    </row>
    <row r="2" spans="1:10" ht="16.5" thickBot="1">
      <c r="A2" s="44" t="s">
        <v>726</v>
      </c>
      <c r="B2" s="45">
        <v>0.69</v>
      </c>
      <c r="C2" s="46">
        <v>40</v>
      </c>
      <c r="J2" s="47">
        <f>INDEX(A2:C6,2,3)</f>
        <v>38</v>
      </c>
    </row>
    <row r="3" spans="1:3" ht="15">
      <c r="A3" s="45" t="s">
        <v>727</v>
      </c>
      <c r="B3" s="48">
        <v>0.34</v>
      </c>
      <c r="C3" s="49">
        <v>38</v>
      </c>
    </row>
    <row r="4" spans="1:3" ht="15">
      <c r="A4" s="45" t="s">
        <v>728</v>
      </c>
      <c r="B4" s="45">
        <v>0.55</v>
      </c>
      <c r="C4" s="50">
        <v>15</v>
      </c>
    </row>
    <row r="5" spans="1:3" ht="15">
      <c r="A5" s="45" t="s">
        <v>729</v>
      </c>
      <c r="B5" s="45">
        <v>0.25</v>
      </c>
      <c r="C5" s="50">
        <v>25</v>
      </c>
    </row>
    <row r="6" spans="1:3" ht="15">
      <c r="A6" s="45" t="s">
        <v>730</v>
      </c>
      <c r="B6" s="45">
        <v>0.59</v>
      </c>
      <c r="C6" s="50">
        <v>40</v>
      </c>
    </row>
    <row r="7" spans="1:3" ht="15">
      <c r="A7" s="45"/>
      <c r="B7" s="45"/>
      <c r="C7" s="50"/>
    </row>
    <row r="8" spans="1:3" ht="14.25" customHeight="1">
      <c r="A8" s="45" t="s">
        <v>731</v>
      </c>
      <c r="B8" s="45">
        <v>2.8</v>
      </c>
      <c r="C8" s="50">
        <v>10</v>
      </c>
    </row>
    <row r="9" spans="1:3" ht="15">
      <c r="A9" s="45" t="s">
        <v>732</v>
      </c>
      <c r="B9" s="51">
        <v>3.55</v>
      </c>
      <c r="C9" s="50">
        <v>16</v>
      </c>
    </row>
    <row r="10" spans="1:3" ht="15.75" customHeight="1" thickBot="1">
      <c r="A10" s="45" t="s">
        <v>733</v>
      </c>
      <c r="B10" s="45">
        <v>1.25</v>
      </c>
      <c r="C10" s="50">
        <v>20</v>
      </c>
    </row>
    <row r="11" spans="1:10" ht="16.5" thickBot="1">
      <c r="A11" s="45" t="s">
        <v>734</v>
      </c>
      <c r="B11" s="45">
        <v>1.75</v>
      </c>
      <c r="C11" s="50">
        <v>12</v>
      </c>
      <c r="J11" s="52">
        <f>INDEX((A1:C6,A8:C11),2,2,2)</f>
        <v>3.55</v>
      </c>
    </row>
    <row r="22" ht="13.5" thickBot="1"/>
    <row r="23" ht="16.5" thickBot="1">
      <c r="J23" s="53">
        <f>SUM(INDEX(A1:C11,0,3,1))</f>
        <v>216</v>
      </c>
    </row>
    <row r="35" ht="13.5" thickBot="1"/>
    <row r="36" ht="16.5" thickBot="1">
      <c r="J36" s="54">
        <f>SUM(B2:INDEX(A2:C6,5,2))</f>
        <v>2.42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docentes_cei</dc:creator>
  <cp:keywords/>
  <dc:description/>
  <cp:lastModifiedBy>Celso Lago</cp:lastModifiedBy>
  <dcterms:created xsi:type="dcterms:W3CDTF">2005-12-14T18:07:25Z</dcterms:created>
  <dcterms:modified xsi:type="dcterms:W3CDTF">2011-10-24T23:22:08Z</dcterms:modified>
  <cp:category/>
  <cp:version/>
  <cp:contentType/>
  <cp:contentStatus/>
</cp:coreProperties>
</file>